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ELLA DI CALCOLO GIP-GUP" sheetId="1" r:id="rId1"/>
    <sheet name="Foglio1" sheetId="2" r:id="rId2"/>
  </sheets>
  <definedNames>
    <definedName name="_xlnm.Print_Area" localSheetId="0">'TABELLA DI CALCOLO GIP-GUP'!$A$1:$I$259</definedName>
    <definedName name="OLE_LINK4" localSheetId="0">'TABELLA DI CALCOLO GIP-GUP'!$A$120</definedName>
  </definedNames>
  <calcPr fullCalcOnLoad="1"/>
</workbook>
</file>

<file path=xl/comments1.xml><?xml version="1.0" encoding="utf-8"?>
<comments xmlns="http://schemas.openxmlformats.org/spreadsheetml/2006/main">
  <authors>
    <author>Filippo</author>
  </authors>
  <commentList>
    <comment ref="K56" authorId="0">
      <text>
        <r>
          <rPr>
            <b/>
            <sz val="9"/>
            <rFont val="Tahoma"/>
            <family val="2"/>
          </rPr>
          <t>Filippo:</t>
        </r>
        <r>
          <rPr>
            <sz val="9"/>
            <rFont val="Tahoma"/>
            <family val="2"/>
          </rPr>
          <t xml:space="preserve">
SE si BASE +400euro, diventa x + aumenti campi 4 e succ.</t>
        </r>
      </text>
    </comment>
    <comment ref="K66" authorId="0">
      <text>
        <r>
          <rPr>
            <b/>
            <sz val="9"/>
            <rFont val="Tahoma"/>
            <family val="2"/>
          </rPr>
          <t>Filippo:</t>
        </r>
        <r>
          <rPr>
            <sz val="9"/>
            <rFont val="Tahoma"/>
            <family val="2"/>
          </rPr>
          <t xml:space="preserve">
campo RIESAME da sommare a risultato finale già ridotto di 1/3 - a seconda del rif. Campo 3</t>
        </r>
      </text>
    </comment>
  </commentList>
</comments>
</file>

<file path=xl/sharedStrings.xml><?xml version="1.0" encoding="utf-8"?>
<sst xmlns="http://schemas.openxmlformats.org/spreadsheetml/2006/main" count="214" uniqueCount="192">
  <si>
    <t xml:space="preserve"> </t>
  </si>
  <si>
    <t>CAMPO 1</t>
  </si>
  <si>
    <t>CAMPO 3</t>
  </si>
  <si>
    <t>TIPOLOGIA</t>
  </si>
  <si>
    <t>CAMPO 4</t>
  </si>
  <si>
    <t>CAMPO 5</t>
  </si>
  <si>
    <t xml:space="preserve">Procedimento penale n. </t>
  </si>
  <si>
    <t xml:space="preserve">A carico di: </t>
  </si>
  <si>
    <t>FASE DI STUDIO</t>
  </si>
  <si>
    <t>FASE INTRODUTTIVA</t>
  </si>
  <si>
    <t>FASE ISTRUTTORIA</t>
  </si>
  <si>
    <t>FASE DECISORIA</t>
  </si>
  <si>
    <t>TOTALE TABELLA BASE</t>
  </si>
  <si>
    <t>IMPORTO</t>
  </si>
  <si>
    <t>TOTALE</t>
  </si>
  <si>
    <t xml:space="preserve">CAMPO 6 </t>
  </si>
  <si>
    <t>NUMERO IMPUTATI</t>
  </si>
  <si>
    <t xml:space="preserve">CAMPO 7 </t>
  </si>
  <si>
    <t>NUMERO CAPI DI IMPUTAZIONE</t>
  </si>
  <si>
    <t xml:space="preserve">CAMPO 8 </t>
  </si>
  <si>
    <t xml:space="preserve">CAMPO 9 </t>
  </si>
  <si>
    <t>FATTORI CORRETTIVI</t>
  </si>
  <si>
    <t>MAGGIORAZIONE PER NUMERO DI IMPUTATI</t>
  </si>
  <si>
    <t>MAGGIORAZIONE PER NUMERO DI UDIENZE</t>
  </si>
  <si>
    <t>%</t>
  </si>
  <si>
    <t>MAGGIOR.</t>
  </si>
  <si>
    <t>MAGGIORAZIONE PER DIFENSORI DI PARTI CIVILI</t>
  </si>
  <si>
    <t xml:space="preserve">TABELLA PER IL CALCOLO AUTOMATICO DEGLI ONORARI DEI DIFENSORI AMMESSI AL  </t>
  </si>
  <si>
    <t xml:space="preserve">INSOLVIBILI SECONDO I PARAMETRI DEL PROTOCOLLO DI INTESA SOTTOSCRITTO TRA IL </t>
  </si>
  <si>
    <t>NOME E COGNOME IMPUTATO</t>
  </si>
  <si>
    <t>PROCESSO</t>
  </si>
  <si>
    <t>NUMERO IMPUTATI ASSISTITI</t>
  </si>
  <si>
    <t xml:space="preserve">di documenti, le consultazioni con il cliente, i colleghi o i consulenti, le relazioni o i pareri, scritti o orali, </t>
  </si>
  <si>
    <t>che esauriscano l'attività e sono resi in momento antecedente alla fase introduttiva</t>
  </si>
  <si>
    <t>e la citazione del responsabile civile</t>
  </si>
  <si>
    <t xml:space="preserve">ed attività istruttorie procedimentali o processuali anche preliminari, rese anche in udienze pubbliche  </t>
  </si>
  <si>
    <t xml:space="preserve">o in camera di consiglio, che sono funzionali alla ricerca di mezzi di prova, alla formazione della prova,  </t>
  </si>
  <si>
    <t xml:space="preserve">comprese liste, citazioni e le relative notificazioni, l'esame dei consulenti, testimoni, indagati o  </t>
  </si>
  <si>
    <t>imputati di reato connesso o collegato</t>
  </si>
  <si>
    <t>altre parti processuali sia in camera di consiglio che in udienza pubblica</t>
  </si>
  <si>
    <t>TRATTAZIONE EFFETTIVA</t>
  </si>
  <si>
    <t>NUMERO UDIENZE DI</t>
  </si>
  <si>
    <t>cause che determinano un mero e veloce rinvio incluse le udienze rinviate a causa di mancata citazione o</t>
  </si>
  <si>
    <t>MAGGIORAZIONE PER NUMERO DI IMPUTATI ASSISTITI</t>
  </si>
  <si>
    <t>PER CONSENTIRE AL GIUDICE LA VERIFICA DELLA CORRETTA APPLICAZIONE DEL PROTOCOLLO</t>
  </si>
  <si>
    <r>
      <t xml:space="preserve">NB: la </t>
    </r>
    <r>
      <rPr>
        <b/>
        <sz val="10"/>
        <color indexed="8"/>
        <rFont val="Calibri"/>
        <family val="2"/>
      </rPr>
      <t>FASE DI STUDIO</t>
    </r>
    <r>
      <rPr>
        <sz val="10"/>
        <color indexed="8"/>
        <rFont val="Calibri"/>
        <family val="2"/>
      </rPr>
      <t xml:space="preserve"> comprende l'esame e studio degli atti, le ispezioni dei luoghi, la iniziale ricerca  </t>
    </r>
  </si>
  <si>
    <r>
      <t xml:space="preserve">NB: la </t>
    </r>
    <r>
      <rPr>
        <b/>
        <sz val="10"/>
        <color indexed="8"/>
        <rFont val="Calibri"/>
        <family val="2"/>
      </rPr>
      <t xml:space="preserve">FASE ISTRUTTORIA </t>
    </r>
    <r>
      <rPr>
        <sz val="10"/>
        <color indexed="8"/>
        <rFont val="Calibri"/>
        <family val="2"/>
      </rPr>
      <t xml:space="preserve">concerne le richieste, gli scritti, le partecipazioni o assistenze relative ad atti   </t>
    </r>
  </si>
  <si>
    <r>
      <t xml:space="preserve">NB: la </t>
    </r>
    <r>
      <rPr>
        <b/>
        <sz val="10"/>
        <color indexed="8"/>
        <rFont val="Calibri"/>
        <family val="2"/>
      </rPr>
      <t>FASE DECISORIA</t>
    </r>
    <r>
      <rPr>
        <sz val="10"/>
        <color indexed="8"/>
        <rFont val="Calibri"/>
        <family val="2"/>
      </rPr>
      <t xml:space="preserve"> riguarda le difese orali o scritte, le repliche, l'assistenza alla discussione delle </t>
    </r>
  </si>
  <si>
    <t>LIQUIDA</t>
  </si>
  <si>
    <t>rilevato che l’attività per la quale si chiede il compenso è stata effettivamente svolta</t>
  </si>
  <si>
    <t>PATROCINIO A SPESE DELLO STATO, DICHIARATI IRREPERIBILI O IRREPERIBILI DI FATTO O</t>
  </si>
  <si>
    <t>IL CANCELLIERE</t>
  </si>
  <si>
    <t>Manda alla Cancelleria per gli ulteriori adempimenti.</t>
  </si>
  <si>
    <t>a seconda del tipo di processo celebrato</t>
  </si>
  <si>
    <t>DECRETO DI LIQUIDAZIONE DEGLI ONORARI DEL DIFENSORE</t>
  </si>
  <si>
    <t>TOTALE ONORARI DI CUI SI CHIEDE LA LIQUIDAZIONE</t>
  </si>
  <si>
    <t>CAMPO 2</t>
  </si>
  <si>
    <t>DICHIARA</t>
  </si>
  <si>
    <t>CHIEDE</t>
  </si>
  <si>
    <t xml:space="preserve">ISTANZA PER LA LIQUIDAZIONE DELL’ONORARIO AL DIFENSORE DI FIDUCIA/D’UFFICIO DI </t>
  </si>
  <si>
    <t>Avv. ______________________________________</t>
  </si>
  <si>
    <r>
      <t xml:space="preserve">la liquidazione del compenso per l’opera prestata, come da </t>
    </r>
    <r>
      <rPr>
        <b/>
        <sz val="10"/>
        <color indexed="8"/>
        <rFont val="Calibri"/>
        <family val="2"/>
      </rPr>
      <t>allegati fogli di calcolo</t>
    </r>
  </si>
  <si>
    <t>ALLEGATI</t>
  </si>
  <si>
    <r>
      <t xml:space="preserve">NB: per </t>
    </r>
    <r>
      <rPr>
        <b/>
        <i/>
        <sz val="10"/>
        <rFont val="Calibri"/>
        <family val="2"/>
      </rPr>
      <t>"NUMERO CAPI DI IMPUTAZIONE"</t>
    </r>
    <r>
      <rPr>
        <i/>
        <sz val="10"/>
        <rFont val="Calibri"/>
        <family val="2"/>
      </rPr>
      <t xml:space="preserve"> si intende il numero delle imputazioni che riguardano il proprio assistito</t>
    </r>
  </si>
  <si>
    <r>
      <t xml:space="preserve">NB: sono </t>
    </r>
    <r>
      <rPr>
        <b/>
        <i/>
        <sz val="10"/>
        <color indexed="8"/>
        <rFont val="Calibri"/>
        <family val="2"/>
      </rPr>
      <t>"NON EFFETTIVE"</t>
    </r>
    <r>
      <rPr>
        <i/>
        <sz val="10"/>
        <color indexed="8"/>
        <rFont val="Calibri"/>
        <family val="2"/>
      </rPr>
      <t xml:space="preserve"> le udienze di legittimo impedimento, astensione, mancanza giudice titolare o altre</t>
    </r>
  </si>
  <si>
    <r>
      <t xml:space="preserve">NB: in base al </t>
    </r>
    <r>
      <rPr>
        <b/>
        <i/>
        <sz val="10"/>
        <color indexed="8"/>
        <rFont val="Calibri"/>
        <family val="2"/>
      </rPr>
      <t xml:space="preserve">"NUMERO DI IMPUTATI ASSISTITI" </t>
    </r>
    <r>
      <rPr>
        <i/>
        <sz val="10"/>
        <color indexed="8"/>
        <rFont val="Calibri"/>
        <family val="2"/>
      </rPr>
      <t xml:space="preserve">il compenso unico è aumentato per ogni soggetto oltre il primo </t>
    </r>
  </si>
  <si>
    <r>
      <t xml:space="preserve">NB: la </t>
    </r>
    <r>
      <rPr>
        <b/>
        <sz val="10"/>
        <color indexed="8"/>
        <rFont val="Calibri"/>
        <family val="2"/>
      </rPr>
      <t>FASE INTRODUTTIVA</t>
    </r>
    <r>
      <rPr>
        <sz val="10"/>
        <color indexed="8"/>
        <rFont val="Calibri"/>
        <family val="2"/>
      </rPr>
      <t xml:space="preserve"> è caratterizzata dagli atti introduttivi quali esposti, denunce, querele, istanze ,</t>
    </r>
  </si>
  <si>
    <t xml:space="preserve">richieste, dichiarazioni, opposizioni, ricorsi, impugnazioni, memorie, intervento del responsabile civile  </t>
  </si>
  <si>
    <r>
      <t xml:space="preserve">SEGUENDO  LE INDICAZIONI </t>
    </r>
    <r>
      <rPr>
        <b/>
        <i/>
        <sz val="11"/>
        <rFont val="Calibri"/>
        <family val="2"/>
      </rPr>
      <t>SCRITTE IN CORSIVO</t>
    </r>
  </si>
  <si>
    <t xml:space="preserve">IMPUTATO AMMESSO AL PATROCINIO A SPESE DELLO STATO, </t>
  </si>
  <si>
    <t>DICHIARATO IRREPERIBILE, IRREPERIBILE DI FATTO O INSOLVIBILE</t>
  </si>
  <si>
    <t>DATI AVVOCATO</t>
  </si>
  <si>
    <t>ovvero irreperibile di fatto (come da documentazione allegata in copia);</t>
  </si>
  <si>
    <t>ovvero insolvibile (come da documentazione allegata in copia);</t>
  </si>
  <si>
    <t>OLTRE SPESE GENERALI, C.P.A. e I.V.A.</t>
  </si>
  <si>
    <t>1) documentazione richiamata nel corpo dell'istanza</t>
  </si>
  <si>
    <t xml:space="preserve">visto il D.P.R. 115/02 e il D.M. 55/2014 </t>
  </si>
  <si>
    <t>e corrisponde a quanto indicato nel file Excel prodotto dal difensore unitamente all'istanza</t>
  </si>
  <si>
    <t>SI RILASCIA COPIA DEL PRESENTE DECRETO AL DIFENSORE.</t>
  </si>
  <si>
    <t>(istanza che costituisce parte integrante del presente decreto)</t>
  </si>
  <si>
    <t>CAMPO 10</t>
  </si>
  <si>
    <t>IMPUTATO DETENUTO</t>
  </si>
  <si>
    <t>nella misura del 20%, fino a un massimo di CINQUE soggetti e del 5% per ogni soggetto oltre  i primi SEI,</t>
  </si>
  <si>
    <t xml:space="preserve">       TABELLA BASE</t>
  </si>
  <si>
    <t xml:space="preserve">TRIBUNALE DI MILANO, L'ORDINE DEGLI AVVOCATI DI MILANO E LA CAMERA PENALE DI </t>
  </si>
  <si>
    <t>0= NO; 1=SI</t>
  </si>
  <si>
    <t xml:space="preserve">che la presente richiesta di liquidazione è conforme al Protocollo siglato in data </t>
  </si>
  <si>
    <t>che i dati inseriti nei fogli di calcolo allegati alla richiesta corrispondono alle attività svolte nell'indicato p.p.</t>
  </si>
  <si>
    <t>Milano, lì _________________________</t>
  </si>
  <si>
    <t>considerata l'adesione al Protocollo di liquidazione degli onorari del Tribunale di Milano</t>
  </si>
  <si>
    <t xml:space="preserve">Milano, _________________                                                        </t>
  </si>
  <si>
    <t xml:space="preserve">               LEGENDA DEI FATTORI CORRETTIVI DI MOLTIPLICAZIONE APPLICATI</t>
  </si>
  <si>
    <t>MODALITA' DI DEPOSITO ISTANZA:</t>
  </si>
  <si>
    <t xml:space="preserve">IL  GIUDICE                                 </t>
  </si>
  <si>
    <t>non domiciliate presso il difensore.</t>
  </si>
  <si>
    <t>Dispone che il presente decreto - che pone a carico dell'Erario - sia notificato alle parti non presenti,</t>
  </si>
  <si>
    <t xml:space="preserve">MILANO </t>
  </si>
  <si>
    <t>ANTICIPAZIONI - SPESE ESENTI I.V.A.</t>
  </si>
  <si>
    <t>a titolo di spese esenti I.V.A</t>
  </si>
  <si>
    <t xml:space="preserve">oltre spese generali, C.P.A. e I.V.A. a titolo di rimborso delle spese legali </t>
  </si>
  <si>
    <t>relative al recupero del credito</t>
  </si>
  <si>
    <t>SPESE LEGALI PER RECUPERO DEL CREDITO</t>
  </si>
  <si>
    <t>COME AD ESEMPIO:  ATTO  CITAZIONE/DECRETO INGIUNTIVO/ 702 BIS CPC/ PRECETTO/ PIGNORAMENTO)</t>
  </si>
  <si>
    <r>
      <rPr>
        <b/>
        <sz val="10"/>
        <color indexed="8"/>
        <rFont val="Calibri"/>
        <family val="2"/>
      </rPr>
      <t>ANTICIPAZIONI - SPESE ESENTI I.V.A.</t>
    </r>
    <r>
      <rPr>
        <sz val="10"/>
        <color indexed="8"/>
        <rFont val="Calibri"/>
        <family val="2"/>
      </rPr>
      <t>: TUTTE LE ANTICIPAZIONI  DEVONO ESSERE DOCUMENTATE E ALLEGATE ALL'ISTANZA</t>
    </r>
  </si>
  <si>
    <r>
      <rPr>
        <b/>
        <sz val="10"/>
        <color indexed="8"/>
        <rFont val="Calibri"/>
        <family val="2"/>
      </rPr>
      <t>SPESE LEGALI PER RECUPERO DEL CREDITO</t>
    </r>
    <r>
      <rPr>
        <sz val="10"/>
        <color indexed="8"/>
        <rFont val="Calibri"/>
        <family val="2"/>
      </rPr>
      <t>: TUTTE LE SPESE LIQUIDATE NELLE PROCEDURE MONITORIE E ESECUTIVE</t>
    </r>
  </si>
  <si>
    <t>Imputato detenuto: + 25% se la detenzione carceraria o domiciliare è durata per un periodo significativo del procedimento</t>
  </si>
  <si>
    <t>Udienze: da 1 a 6 base, da 7 a 12 +30%, da 13 in su +60%</t>
  </si>
  <si>
    <t>MAGGIORAZIONE PER COMPLESSITA' DELLE IMPUTAZIONI</t>
  </si>
  <si>
    <t>oltre spese generali, C.P.A. e I.V.A.  A titolo di onorari</t>
  </si>
  <si>
    <t>nella somma di €</t>
  </si>
  <si>
    <t>nonché la somma di €</t>
  </si>
  <si>
    <t>€</t>
  </si>
  <si>
    <t>NUM RG GIP</t>
  </si>
  <si>
    <t>1-  udienza preliminare</t>
  </si>
  <si>
    <t>2 - udienza preliminare con istruttoria - l'inerrogatorio dell'imputato non si considera ipotesi istruttoria</t>
  </si>
  <si>
    <t>3 -  patteggiamento</t>
  </si>
  <si>
    <t>4 - rito abbreviato semplice (ovvero con solo interrogatorio imputato)</t>
  </si>
  <si>
    <t>5 - rito abbreviato condizionato (l' interrogatorio dell' imputato non rende il rito condizionato)</t>
  </si>
  <si>
    <t>AVANTI ALL'UFFICIO GIP/GUP</t>
  </si>
  <si>
    <t>della complessità (Euro 600 solo riesame a seguito udienza convalida avanti al Gip - fino a 1500 riesame motivato/ appello complesso)</t>
  </si>
  <si>
    <t xml:space="preserve">                                                        TRIBUNALE DI MILANO - UFFICIO GIP/GUP</t>
  </si>
  <si>
    <t>UD CONVALIDA ARRESTO/FERMO CUI SEGUE</t>
  </si>
  <si>
    <t>MISURA DETENTIVA E UDIENZA PRELIMINARE</t>
  </si>
  <si>
    <t>MAGGIORAZION UD CONV CON MISURA DET E UD PREL</t>
  </si>
  <si>
    <t>FISSA</t>
  </si>
  <si>
    <t>Udienza convalida arresto e fermo purchè applicata misura detentiva a cui poi segua udienza preliminare - viene liquidata in misura fissa dal GUP</t>
  </si>
  <si>
    <t xml:space="preserve">MAGGIORAZIONE PER  RIESAME   </t>
  </si>
  <si>
    <t xml:space="preserve">nel p.p.                                              </t>
  </si>
  <si>
    <t xml:space="preserve">dal Tribunale di Milano, </t>
  </si>
  <si>
    <t xml:space="preserve">quale difensore di fiducia\ufficio di </t>
  </si>
  <si>
    <t xml:space="preserve">RG GIP </t>
  </si>
  <si>
    <t>NUM RGNR</t>
  </si>
  <si>
    <t xml:space="preserve"> ammesso al  patrocinio a spese dello Stato con decreto del </t>
  </si>
  <si>
    <t xml:space="preserve"> e nr.</t>
  </si>
  <si>
    <t>RG.Grat Patr.</t>
  </si>
  <si>
    <t>R.G.N.R.</t>
  </si>
  <si>
    <t>R.G.GIP</t>
  </si>
  <si>
    <t xml:space="preserve">R.G. GIP </t>
  </si>
  <si>
    <t>R.G.GRAT PATR</t>
  </si>
  <si>
    <t xml:space="preserve">                    NR.</t>
  </si>
  <si>
    <t>Il sottoscritto avv.</t>
  </si>
  <si>
    <t>R.G.N.R. dinanzi al GIP/GUP</t>
  </si>
  <si>
    <t xml:space="preserve">Giudice Dott. </t>
  </si>
  <si>
    <t xml:space="preserve">CF: </t>
  </si>
  <si>
    <t xml:space="preserve">PEC: </t>
  </si>
  <si>
    <t>EMAIL:</t>
  </si>
  <si>
    <t>AVV.</t>
  </si>
  <si>
    <t>FAX:</t>
  </si>
  <si>
    <t xml:space="preserve">TELEFONO: </t>
  </si>
  <si>
    <t xml:space="preserve">INDIRIZZO: </t>
  </si>
  <si>
    <t xml:space="preserve">all’avv.                                                  </t>
  </si>
  <si>
    <t xml:space="preserve">     la somma di €</t>
  </si>
  <si>
    <t xml:space="preserve">oltre spese generali, C.P.A e I.V.A. come per legge a titolo di onorari, oltre   la somma di </t>
  </si>
  <si>
    <t xml:space="preserve">€ </t>
  </si>
  <si>
    <t xml:space="preserve"> oltre spese generali, C.P.A. e I.V.A. a titolo di rimborso delle spese legali per il recupero del credito ,</t>
  </si>
  <si>
    <t xml:space="preserve">PROVVEDIMENTO  LETTO ALL’UDIENZA DEL  </t>
  </si>
  <si>
    <t xml:space="preserve">Depositato il: </t>
  </si>
  <si>
    <t xml:space="preserve">come in atti generalizzati, </t>
  </si>
  <si>
    <t>PARTI CIVILI COSTITUITE</t>
  </si>
  <si>
    <t>Giudizio con particolare complessità delle imputazioni desumibile, tra l'altro,  dalla pluralità delle contestazioni oltre le 5 e</t>
  </si>
  <si>
    <t xml:space="preserve"> dalla gravità dei fatti: + 30%</t>
  </si>
  <si>
    <t>Giudizio con oltre quattro imputati: + 20%</t>
  </si>
  <si>
    <t xml:space="preserve">Presenza parte civile: + 20% </t>
  </si>
  <si>
    <t xml:space="preserve"> in euro 400 ( già ridotti) -Se non segue udienza preliminare deve essere chiesta liquidazione al GIP in via autonoma con stesso importo.</t>
  </si>
  <si>
    <t xml:space="preserve"> difensore del sig.           </t>
  </si>
  <si>
    <t xml:space="preserve">(riserva del       </t>
  </si>
  <si>
    <t xml:space="preserve"> ), come da provvedimento allegato in copia; </t>
  </si>
  <si>
    <t>ovvero dichiarato irreperibile con provvedimento  datato</t>
  </si>
  <si>
    <t>(allegato in copia);</t>
  </si>
  <si>
    <t>30.11.2016</t>
  </si>
  <si>
    <t xml:space="preserve"> il Consiglio dell'Ordine degli Avvocati di Milano e la Camera Penale di Milano,</t>
  </si>
  <si>
    <t>esaminata l’istanza di liquidazione e relativi allegati depositati dall’avv.</t>
  </si>
  <si>
    <t>(AGGIORNATA A MARZO 2017)</t>
  </si>
  <si>
    <t>DOPO AVER COMPILATO LE CELLE IN GIALLO</t>
  </si>
  <si>
    <t xml:space="preserve">STAMPARE LE PAGG.  DEL PRESENTE FILE E ALLEGARLE ALLA ISTANZA DI LIQUIDAZIONE </t>
  </si>
  <si>
    <t>NB: Inserire nella parte evidenziata in giallo  sotto "CAMPO 1" (cella A13 e A16) i numeri del procedimento penale</t>
  </si>
  <si>
    <t>e nella parte evidenziata in giallo  sotto "CAMPO 2" (cella C13,C14,C15, C16) il nome e cognome dell'imputato/i</t>
  </si>
  <si>
    <t>NB: Inserire nella parte evidenziata in giallo  sotto "CAMPO 3" (cella A22) il numero (1 o 2 o 3 o successivi)</t>
  </si>
  <si>
    <t>Inserire nella parte evidenziata in gialloil  valore "0"=NO oppure "1"=SI se si vuole inserire FASE INTRODUTTIVA</t>
  </si>
  <si>
    <t>NB: Inserire nella parte evidenziata in giallosotto "CAMPO 4" (cella A36) il numero 1 (uno) se alla convalida segue misura detentiva e udienza preliminare</t>
  </si>
  <si>
    <r>
      <t xml:space="preserve">o 0 (zero) se non segue e sotto </t>
    </r>
    <r>
      <rPr>
        <i/>
        <sz val="10"/>
        <color indexed="8"/>
        <rFont val="Calibri"/>
        <family val="2"/>
      </rPr>
      <t>"CAMPO 5"</t>
    </r>
    <r>
      <rPr>
        <b/>
        <i/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 xml:space="preserve">(cella F36) il numero dei difensori di parti civili costituiti nel pp </t>
    </r>
  </si>
  <si>
    <r>
      <t xml:space="preserve">NB: per </t>
    </r>
    <r>
      <rPr>
        <b/>
        <i/>
        <sz val="10"/>
        <rFont val="Calibri"/>
        <family val="2"/>
      </rPr>
      <t>"NUMERO IMPUTATI"</t>
    </r>
    <r>
      <rPr>
        <i/>
        <sz val="10"/>
        <rFont val="Calibri"/>
        <family val="2"/>
      </rPr>
      <t xml:space="preserve"> si intende il numero di tutti gli imputati del processo (inserirne il numero in cella A40)</t>
    </r>
  </si>
  <si>
    <t>(inserirne il numero in cella E40)</t>
  </si>
  <si>
    <t>assenza di testimoni (inserire il numero di udienze di trattazione effettiva in cella A45)</t>
  </si>
  <si>
    <t xml:space="preserve"> fino a un massimo di 10 (inserirne il numero in cella F45)</t>
  </si>
  <si>
    <t>TOTALE COMPRENSIVO FATTORI CORRETTIVI</t>
  </si>
  <si>
    <t>RIDOTTO 1/3</t>
  </si>
  <si>
    <t>DA E.600 A E.1500 INSERIRE A MANO NEL RIQUADRO IN GIALLO</t>
  </si>
  <si>
    <t xml:space="preserve">Imputati assistiti: 1 base, da 2 a 6 +20% e da 7 a 10 +5%; da 11 in poi sempre +125% </t>
  </si>
  <si>
    <r>
      <t xml:space="preserve">NB: la </t>
    </r>
    <r>
      <rPr>
        <b/>
        <sz val="10"/>
        <color indexed="8"/>
        <rFont val="Calibri"/>
        <family val="2"/>
      </rPr>
      <t>MAGGIORAZIONE RIESAME</t>
    </r>
    <r>
      <rPr>
        <sz val="10"/>
        <color indexed="8"/>
        <rFont val="Calibri"/>
        <family val="2"/>
      </rPr>
      <t xml:space="preserve"> concerne le ipotesi di riesame o appello delle misure cautelari personali e reali   divisa in 2 possibilità a seconda</t>
    </r>
  </si>
  <si>
    <t>oltre   la somma di € _________________ a titolo di spese esenti I.V.A.</t>
  </si>
  <si>
    <t xml:space="preserve">Il Giudice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</si>
</sst>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3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rgb="FFFFFF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/>
      <protection/>
    </xf>
    <xf numFmtId="0" fontId="53" fillId="0" borderId="11" xfId="0" applyFont="1" applyFill="1" applyBorder="1" applyAlignment="1" applyProtection="1">
      <alignment/>
      <protection/>
    </xf>
    <xf numFmtId="43" fontId="0" fillId="0" borderId="11" xfId="44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3" fillId="0" borderId="14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43" fontId="0" fillId="0" borderId="0" xfId="44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3" fontId="53" fillId="0" borderId="23" xfId="0" applyNumberFormat="1" applyFont="1" applyBorder="1" applyAlignment="1" applyProtection="1">
      <alignment/>
      <protection/>
    </xf>
    <xf numFmtId="43" fontId="0" fillId="0" borderId="24" xfId="0" applyNumberFormat="1" applyBorder="1" applyAlignment="1" applyProtection="1">
      <alignment/>
      <protection/>
    </xf>
    <xf numFmtId="0" fontId="53" fillId="0" borderId="24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0" fontId="57" fillId="0" borderId="16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6" fillId="0" borderId="13" xfId="0" applyFont="1" applyFill="1" applyBorder="1" applyAlignment="1" applyProtection="1">
      <alignment/>
      <protection/>
    </xf>
    <xf numFmtId="0" fontId="56" fillId="0" borderId="14" xfId="0" applyFont="1" applyFill="1" applyBorder="1" applyAlignment="1" applyProtection="1">
      <alignment/>
      <protection/>
    </xf>
    <xf numFmtId="0" fontId="56" fillId="0" borderId="15" xfId="0" applyFont="1" applyFill="1" applyBorder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24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0" fontId="56" fillId="0" borderId="18" xfId="0" applyFont="1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56" fillId="0" borderId="13" xfId="0" applyFont="1" applyBorder="1" applyAlignment="1" applyProtection="1">
      <alignment/>
      <protection/>
    </xf>
    <xf numFmtId="0" fontId="56" fillId="0" borderId="14" xfId="0" applyFont="1" applyBorder="1" applyAlignment="1" applyProtection="1">
      <alignment/>
      <protection/>
    </xf>
    <xf numFmtId="0" fontId="56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6" fillId="0" borderId="0" xfId="0" applyFont="1" applyFill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/>
    </xf>
    <xf numFmtId="0" fontId="2" fillId="0" borderId="13" xfId="36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/>
      <protection/>
    </xf>
    <xf numFmtId="0" fontId="30" fillId="0" borderId="15" xfId="0" applyFont="1" applyFill="1" applyBorder="1" applyAlignment="1" applyProtection="1">
      <alignment/>
      <protection/>
    </xf>
    <xf numFmtId="0" fontId="2" fillId="0" borderId="16" xfId="36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24" xfId="0" applyFont="1" applyFill="1" applyBorder="1" applyAlignment="1" applyProtection="1">
      <alignment/>
      <protection/>
    </xf>
    <xf numFmtId="0" fontId="59" fillId="0" borderId="18" xfId="0" applyFont="1" applyFill="1" applyBorder="1" applyAlignment="1" applyProtection="1">
      <alignment/>
      <protection/>
    </xf>
    <xf numFmtId="0" fontId="60" fillId="0" borderId="18" xfId="0" applyFont="1" applyFill="1" applyBorder="1" applyAlignment="1" applyProtection="1">
      <alignment horizontal="left"/>
      <protection locked="0"/>
    </xf>
    <xf numFmtId="0" fontId="59" fillId="0" borderId="18" xfId="0" applyFont="1" applyFill="1" applyBorder="1" applyAlignment="1" applyProtection="1">
      <alignment horizontal="left"/>
      <protection locked="0"/>
    </xf>
    <xf numFmtId="0" fontId="59" fillId="0" borderId="19" xfId="0" applyFont="1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61" fillId="0" borderId="16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1" fillId="0" borderId="24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24" xfId="0" applyFont="1" applyFill="1" applyBorder="1" applyAlignment="1" applyProtection="1">
      <alignment/>
      <protection/>
    </xf>
    <xf numFmtId="0" fontId="61" fillId="0" borderId="24" xfId="0" applyFont="1" applyFill="1" applyBorder="1" applyAlignment="1" applyProtection="1">
      <alignment/>
      <protection/>
    </xf>
    <xf numFmtId="0" fontId="61" fillId="0" borderId="17" xfId="0" applyFont="1" applyFill="1" applyBorder="1" applyAlignment="1" applyProtection="1">
      <alignment/>
      <protection/>
    </xf>
    <xf numFmtId="0" fontId="61" fillId="0" borderId="18" xfId="0" applyFont="1" applyFill="1" applyBorder="1" applyAlignment="1" applyProtection="1">
      <alignment/>
      <protection/>
    </xf>
    <xf numFmtId="0" fontId="61" fillId="0" borderId="19" xfId="0" applyFont="1" applyFill="1" applyBorder="1" applyAlignment="1" applyProtection="1">
      <alignment/>
      <protection/>
    </xf>
    <xf numFmtId="0" fontId="33" fillId="34" borderId="13" xfId="0" applyFont="1" applyFill="1" applyBorder="1" applyAlignment="1" applyProtection="1">
      <alignment/>
      <protection/>
    </xf>
    <xf numFmtId="0" fontId="33" fillId="34" borderId="14" xfId="0" applyFont="1" applyFill="1" applyBorder="1" applyAlignment="1" applyProtection="1">
      <alignment/>
      <protection/>
    </xf>
    <xf numFmtId="0" fontId="33" fillId="34" borderId="15" xfId="0" applyFont="1" applyFill="1" applyBorder="1" applyAlignment="1" applyProtection="1">
      <alignment/>
      <protection/>
    </xf>
    <xf numFmtId="0" fontId="33" fillId="34" borderId="16" xfId="0" applyFont="1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/>
      <protection/>
    </xf>
    <xf numFmtId="0" fontId="33" fillId="34" borderId="24" xfId="0" applyFont="1" applyFill="1" applyBorder="1" applyAlignment="1" applyProtection="1">
      <alignment/>
      <protection/>
    </xf>
    <xf numFmtId="0" fontId="33" fillId="34" borderId="17" xfId="0" applyFont="1" applyFill="1" applyBorder="1" applyAlignment="1" applyProtection="1">
      <alignment/>
      <protection/>
    </xf>
    <xf numFmtId="0" fontId="33" fillId="34" borderId="18" xfId="0" applyFont="1" applyFill="1" applyBorder="1" applyAlignment="1" applyProtection="1">
      <alignment/>
      <protection/>
    </xf>
    <xf numFmtId="0" fontId="33" fillId="34" borderId="19" xfId="0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0" fontId="56" fillId="34" borderId="14" xfId="0" applyFont="1" applyFill="1" applyBorder="1" applyAlignment="1" applyProtection="1">
      <alignment/>
      <protection/>
    </xf>
    <xf numFmtId="0" fontId="56" fillId="34" borderId="15" xfId="0" applyFont="1" applyFill="1" applyBorder="1" applyAlignment="1" applyProtection="1">
      <alignment/>
      <protection/>
    </xf>
    <xf numFmtId="0" fontId="56" fillId="34" borderId="16" xfId="0" applyFont="1" applyFill="1" applyBorder="1" applyAlignment="1" applyProtection="1">
      <alignment/>
      <protection/>
    </xf>
    <xf numFmtId="0" fontId="56" fillId="34" borderId="0" xfId="0" applyFont="1" applyFill="1" applyBorder="1" applyAlignment="1" applyProtection="1">
      <alignment/>
      <protection/>
    </xf>
    <xf numFmtId="0" fontId="56" fillId="34" borderId="24" xfId="0" applyFont="1" applyFill="1" applyBorder="1" applyAlignment="1" applyProtection="1">
      <alignment/>
      <protection/>
    </xf>
    <xf numFmtId="0" fontId="56" fillId="34" borderId="17" xfId="0" applyFont="1" applyFill="1" applyBorder="1" applyAlignment="1" applyProtection="1">
      <alignment/>
      <protection/>
    </xf>
    <xf numFmtId="0" fontId="56" fillId="34" borderId="18" xfId="0" applyFont="1" applyFill="1" applyBorder="1" applyAlignment="1" applyProtection="1">
      <alignment/>
      <protection/>
    </xf>
    <xf numFmtId="0" fontId="56" fillId="34" borderId="19" xfId="0" applyFont="1" applyFill="1" applyBorder="1" applyAlignment="1" applyProtection="1">
      <alignment/>
      <protection/>
    </xf>
    <xf numFmtId="43" fontId="53" fillId="0" borderId="21" xfId="0" applyNumberFormat="1" applyFont="1" applyFill="1" applyBorder="1" applyAlignment="1" applyProtection="1">
      <alignment/>
      <protection/>
    </xf>
    <xf numFmtId="0" fontId="56" fillId="0" borderId="16" xfId="0" applyFont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/>
    </xf>
    <xf numFmtId="0" fontId="59" fillId="0" borderId="17" xfId="0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61" fillId="0" borderId="13" xfId="0" applyFont="1" applyFill="1" applyBorder="1" applyAlignment="1" applyProtection="1">
      <alignment horizontal="left"/>
      <protection/>
    </xf>
    <xf numFmtId="0" fontId="61" fillId="0" borderId="14" xfId="0" applyFont="1" applyFill="1" applyBorder="1" applyAlignment="1" applyProtection="1">
      <alignment horizontal="left"/>
      <protection/>
    </xf>
    <xf numFmtId="0" fontId="61" fillId="0" borderId="15" xfId="0" applyFont="1" applyFill="1" applyBorder="1" applyAlignment="1" applyProtection="1">
      <alignment horizontal="left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24" xfId="0" applyFont="1" applyBorder="1" applyAlignment="1" applyProtection="1">
      <alignment horizontal="center" vertical="center"/>
      <protection/>
    </xf>
    <xf numFmtId="0" fontId="56" fillId="0" borderId="16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3" fontId="0" fillId="0" borderId="0" xfId="44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24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24" xfId="44" applyFont="1" applyBorder="1" applyAlignment="1" applyProtection="1">
      <alignment/>
      <protection/>
    </xf>
    <xf numFmtId="43" fontId="58" fillId="0" borderId="0" xfId="0" applyNumberFormat="1" applyFont="1" applyFill="1" applyBorder="1" applyAlignment="1" applyProtection="1">
      <alignment/>
      <protection/>
    </xf>
    <xf numFmtId="0" fontId="53" fillId="0" borderId="14" xfId="0" applyFont="1" applyBorder="1" applyAlignment="1" applyProtection="1">
      <alignment/>
      <protection/>
    </xf>
    <xf numFmtId="0" fontId="63" fillId="0" borderId="13" xfId="0" applyFont="1" applyBorder="1" applyAlignment="1" applyProtection="1">
      <alignment horizontal="left"/>
      <protection/>
    </xf>
    <xf numFmtId="0" fontId="63" fillId="0" borderId="14" xfId="0" applyFont="1" applyBorder="1" applyAlignment="1" applyProtection="1">
      <alignment horizontal="left"/>
      <protection/>
    </xf>
    <xf numFmtId="0" fontId="63" fillId="0" borderId="15" xfId="0" applyFont="1" applyBorder="1" applyAlignment="1" applyProtection="1">
      <alignment horizontal="left"/>
      <protection/>
    </xf>
    <xf numFmtId="0" fontId="63" fillId="0" borderId="16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24" xfId="0" applyFont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59" fillId="0" borderId="24" xfId="0" applyFont="1" applyFill="1" applyBorder="1" applyAlignment="1" applyProtection="1">
      <alignment horizontal="left"/>
      <protection locked="0"/>
    </xf>
    <xf numFmtId="0" fontId="53" fillId="0" borderId="26" xfId="0" applyFont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64" fillId="0" borderId="14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62" fillId="34" borderId="16" xfId="0" applyFont="1" applyFill="1" applyBorder="1" applyAlignment="1" applyProtection="1">
      <alignment/>
      <protection/>
    </xf>
    <xf numFmtId="2" fontId="58" fillId="0" borderId="0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164" fontId="58" fillId="0" borderId="0" xfId="0" applyNumberFormat="1" applyFont="1" applyFill="1" applyBorder="1" applyAlignment="1" applyProtection="1">
      <alignment/>
      <protection/>
    </xf>
    <xf numFmtId="0" fontId="61" fillId="0" borderId="27" xfId="0" applyFont="1" applyFill="1" applyBorder="1" applyAlignment="1" applyProtection="1">
      <alignment/>
      <protection/>
    </xf>
    <xf numFmtId="0" fontId="53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1" fillId="0" borderId="28" xfId="0" applyFont="1" applyFill="1" applyBorder="1" applyAlignment="1" applyProtection="1">
      <alignment/>
      <protection/>
    </xf>
    <xf numFmtId="0" fontId="56" fillId="0" borderId="10" xfId="0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8" fillId="0" borderId="1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0" borderId="21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0" fillId="36" borderId="29" xfId="0" applyNumberFormat="1" applyFill="1" applyBorder="1" applyAlignment="1" applyProtection="1">
      <alignment/>
      <protection locked="0"/>
    </xf>
    <xf numFmtId="49" fontId="0" fillId="36" borderId="30" xfId="0" applyNumberFormat="1" applyFill="1" applyBorder="1" applyAlignment="1" applyProtection="1">
      <alignment/>
      <protection locked="0"/>
    </xf>
    <xf numFmtId="0" fontId="53" fillId="36" borderId="16" xfId="0" applyFont="1" applyFill="1" applyBorder="1" applyAlignment="1" applyProtection="1">
      <alignment/>
      <protection locked="0"/>
    </xf>
    <xf numFmtId="0" fontId="53" fillId="36" borderId="31" xfId="0" applyFont="1" applyFill="1" applyBorder="1" applyAlignment="1" applyProtection="1">
      <alignment/>
      <protection locked="0"/>
    </xf>
    <xf numFmtId="0" fontId="53" fillId="36" borderId="17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3" fontId="30" fillId="36" borderId="32" xfId="0" applyNumberFormat="1" applyFont="1" applyFill="1" applyBorder="1" applyAlignment="1" applyProtection="1">
      <alignment/>
      <protection/>
    </xf>
    <xf numFmtId="4" fontId="53" fillId="36" borderId="21" xfId="0" applyNumberFormat="1" applyFont="1" applyFill="1" applyBorder="1" applyAlignment="1" applyProtection="1">
      <alignment/>
      <protection/>
    </xf>
    <xf numFmtId="49" fontId="56" fillId="36" borderId="10" xfId="0" applyNumberFormat="1" applyFont="1" applyFill="1" applyBorder="1" applyAlignment="1" applyProtection="1">
      <alignment/>
      <protection/>
    </xf>
    <xf numFmtId="49" fontId="58" fillId="36" borderId="1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43" fontId="0" fillId="0" borderId="19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43" fontId="0" fillId="0" borderId="0" xfId="0" applyNumberFormat="1" applyBorder="1" applyAlignment="1" applyProtection="1">
      <alignment horizontal="center"/>
      <protection/>
    </xf>
    <xf numFmtId="49" fontId="0" fillId="36" borderId="20" xfId="0" applyNumberForma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6" borderId="22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56" fillId="0" borderId="10" xfId="0" applyNumberFormat="1" applyFont="1" applyFill="1" applyBorder="1" applyAlignment="1" applyProtection="1">
      <alignment/>
      <protection/>
    </xf>
    <xf numFmtId="49" fontId="56" fillId="0" borderId="11" xfId="0" applyNumberFormat="1" applyFont="1" applyFill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49" fontId="53" fillId="0" borderId="10" xfId="0" applyNumberFormat="1" applyFont="1" applyFill="1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43" fillId="36" borderId="10" xfId="36" applyNumberFormat="1" applyFill="1" applyBorder="1" applyAlignment="1" applyProtection="1">
      <alignment/>
      <protection/>
    </xf>
    <xf numFmtId="14" fontId="56" fillId="36" borderId="10" xfId="0" applyNumberFormat="1" applyFont="1" applyFill="1" applyBorder="1" applyAlignment="1" applyProtection="1">
      <alignment/>
      <protection/>
    </xf>
    <xf numFmtId="49" fontId="65" fillId="0" borderId="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65" fillId="0" borderId="11" xfId="0" applyNumberFormat="1" applyFont="1" applyBorder="1" applyAlignment="1" applyProtection="1">
      <alignment/>
      <protection/>
    </xf>
    <xf numFmtId="49" fontId="0" fillId="35" borderId="0" xfId="0" applyNumberFormat="1" applyFill="1" applyBorder="1" applyAlignment="1" applyProtection="1">
      <alignment horizontal="left"/>
      <protection locked="0"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0" xfId="0" applyNumberFormat="1" applyFill="1" applyBorder="1" applyAlignment="1" applyProtection="1">
      <alignment/>
      <protection locked="0"/>
    </xf>
    <xf numFmtId="0" fontId="66" fillId="34" borderId="13" xfId="0" applyFont="1" applyFill="1" applyBorder="1" applyAlignment="1" applyProtection="1">
      <alignment horizontal="center"/>
      <protection/>
    </xf>
    <xf numFmtId="0" fontId="66" fillId="34" borderId="14" xfId="0" applyFont="1" applyFill="1" applyBorder="1" applyAlignment="1" applyProtection="1">
      <alignment horizontal="center"/>
      <protection/>
    </xf>
    <xf numFmtId="0" fontId="66" fillId="34" borderId="15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523875</xdr:colOff>
      <xdr:row>11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21088350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9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2.7109375" style="2" customWidth="1"/>
    <col min="2" max="2" width="10.421875" style="2" bestFit="1" customWidth="1"/>
    <col min="3" max="5" width="9.7109375" style="2" customWidth="1"/>
    <col min="6" max="6" width="12.8515625" style="2" customWidth="1"/>
    <col min="7" max="7" width="9.57421875" style="2" bestFit="1" customWidth="1"/>
    <col min="8" max="8" width="12.00390625" style="2" customWidth="1"/>
    <col min="9" max="9" width="38.8515625" style="2" customWidth="1"/>
    <col min="10" max="16384" width="9.140625" style="2" customWidth="1"/>
  </cols>
  <sheetData>
    <row r="1" spans="1:9" ht="15.75">
      <c r="A1" s="82" t="s">
        <v>27</v>
      </c>
      <c r="B1" s="83"/>
      <c r="C1" s="83"/>
      <c r="D1" s="83"/>
      <c r="E1" s="83"/>
      <c r="F1" s="83"/>
      <c r="G1" s="83"/>
      <c r="H1" s="83"/>
      <c r="I1" s="84"/>
    </row>
    <row r="2" spans="1:9" ht="15.75">
      <c r="A2" s="85" t="s">
        <v>50</v>
      </c>
      <c r="B2" s="86"/>
      <c r="C2" s="86"/>
      <c r="D2" s="86"/>
      <c r="E2" s="86"/>
      <c r="F2" s="86"/>
      <c r="G2" s="86"/>
      <c r="H2" s="86"/>
      <c r="I2" s="87"/>
    </row>
    <row r="3" spans="1:10" ht="15.75">
      <c r="A3" s="85" t="s">
        <v>28</v>
      </c>
      <c r="B3" s="86"/>
      <c r="C3" s="86"/>
      <c r="D3" s="86"/>
      <c r="E3" s="86"/>
      <c r="F3" s="86"/>
      <c r="G3" s="86"/>
      <c r="H3" s="86"/>
      <c r="I3" s="87"/>
      <c r="J3" s="1"/>
    </row>
    <row r="4" spans="1:10" ht="15.75">
      <c r="A4" s="85" t="s">
        <v>84</v>
      </c>
      <c r="B4" s="86"/>
      <c r="C4" s="86"/>
      <c r="D4" s="86"/>
      <c r="E4" s="86"/>
      <c r="F4" s="86"/>
      <c r="G4" s="86"/>
      <c r="H4" s="86"/>
      <c r="I4" s="87"/>
      <c r="J4" s="1"/>
    </row>
    <row r="5" spans="1:9" ht="16.5" thickBot="1">
      <c r="A5" s="88" t="s">
        <v>96</v>
      </c>
      <c r="B5" s="89" t="s">
        <v>118</v>
      </c>
      <c r="C5" s="89"/>
      <c r="D5" s="89"/>
      <c r="E5" s="89"/>
      <c r="F5" s="89" t="s">
        <v>172</v>
      </c>
      <c r="G5" s="89"/>
      <c r="H5" s="89"/>
      <c r="I5" s="90"/>
    </row>
    <row r="6" spans="1:9" ht="16.5" thickBot="1">
      <c r="A6" s="38"/>
      <c r="B6" s="39"/>
      <c r="C6" s="39"/>
      <c r="D6" s="39"/>
      <c r="E6" s="39"/>
      <c r="F6" s="39"/>
      <c r="G6" s="39"/>
      <c r="H6" s="39"/>
      <c r="I6" s="39"/>
    </row>
    <row r="7" spans="1:10" s="40" customFormat="1" ht="15">
      <c r="A7" s="58" t="s">
        <v>173</v>
      </c>
      <c r="B7" s="59"/>
      <c r="C7" s="59"/>
      <c r="D7" s="59"/>
      <c r="E7" s="59"/>
      <c r="F7" s="59"/>
      <c r="G7" s="59"/>
      <c r="H7" s="59"/>
      <c r="I7" s="60"/>
      <c r="J7" s="41"/>
    </row>
    <row r="8" spans="1:9" ht="15">
      <c r="A8" s="61" t="s">
        <v>68</v>
      </c>
      <c r="B8" s="62"/>
      <c r="C8" s="62"/>
      <c r="D8" s="62"/>
      <c r="E8" s="62"/>
      <c r="F8" s="62"/>
      <c r="G8" s="62"/>
      <c r="H8" s="62"/>
      <c r="I8" s="63"/>
    </row>
    <row r="9" spans="1:9" ht="15">
      <c r="A9" s="61" t="s">
        <v>174</v>
      </c>
      <c r="B9" s="62"/>
      <c r="C9" s="62"/>
      <c r="D9" s="62"/>
      <c r="E9" s="62"/>
      <c r="F9" s="62"/>
      <c r="G9" s="62"/>
      <c r="H9" s="62"/>
      <c r="I9" s="63"/>
    </row>
    <row r="10" spans="1:9" ht="15.75" thickBot="1">
      <c r="A10" s="61" t="s">
        <v>44</v>
      </c>
      <c r="B10" s="62"/>
      <c r="C10" s="62"/>
      <c r="D10" s="62"/>
      <c r="E10" s="62"/>
      <c r="F10" s="62"/>
      <c r="G10" s="62"/>
      <c r="H10" s="62"/>
      <c r="I10" s="63"/>
    </row>
    <row r="11" spans="1:10" ht="15">
      <c r="A11" s="138" t="s">
        <v>1</v>
      </c>
      <c r="B11" s="13"/>
      <c r="C11" s="12" t="s">
        <v>56</v>
      </c>
      <c r="D11" s="140" t="s">
        <v>0</v>
      </c>
      <c r="E11" s="13"/>
      <c r="F11" s="13"/>
      <c r="G11" s="13"/>
      <c r="H11" s="13"/>
      <c r="I11" s="14"/>
      <c r="J11" s="42"/>
    </row>
    <row r="12" spans="1:9" ht="15">
      <c r="A12" s="11" t="s">
        <v>112</v>
      </c>
      <c r="B12" s="120"/>
      <c r="C12" s="15" t="s">
        <v>29</v>
      </c>
      <c r="D12" s="16"/>
      <c r="E12" s="16"/>
      <c r="F12" s="16"/>
      <c r="G12" s="16"/>
      <c r="H12" s="16"/>
      <c r="I12" s="121"/>
    </row>
    <row r="13" spans="1:9" ht="15">
      <c r="A13" s="164"/>
      <c r="B13" s="120"/>
      <c r="C13" s="187"/>
      <c r="D13" s="188"/>
      <c r="E13" s="188"/>
      <c r="F13" s="188"/>
      <c r="G13" s="188"/>
      <c r="H13" s="188"/>
      <c r="I13" s="68"/>
    </row>
    <row r="14" spans="1:9" ht="15">
      <c r="A14" s="139"/>
      <c r="B14" s="120"/>
      <c r="C14" s="189"/>
      <c r="D14" s="190"/>
      <c r="E14" s="190"/>
      <c r="F14" s="190"/>
      <c r="G14" s="190"/>
      <c r="H14" s="190"/>
      <c r="I14" s="68"/>
    </row>
    <row r="15" spans="1:9" ht="15">
      <c r="A15" s="158" t="s">
        <v>131</v>
      </c>
      <c r="B15" s="120"/>
      <c r="C15" s="189"/>
      <c r="D15" s="190"/>
      <c r="E15" s="190"/>
      <c r="F15" s="190"/>
      <c r="G15" s="190"/>
      <c r="H15" s="190"/>
      <c r="I15" s="68"/>
    </row>
    <row r="16" spans="1:9" ht="15">
      <c r="A16" s="165"/>
      <c r="B16" s="120"/>
      <c r="C16" s="189"/>
      <c r="D16" s="190"/>
      <c r="E16" s="190"/>
      <c r="F16" s="190"/>
      <c r="G16" s="190"/>
      <c r="H16" s="190"/>
      <c r="I16" s="68" t="s">
        <v>157</v>
      </c>
    </row>
    <row r="17" spans="1:9" ht="15">
      <c r="A17" s="104" t="s">
        <v>175</v>
      </c>
      <c r="B17" s="76"/>
      <c r="C17" s="135"/>
      <c r="D17" s="136"/>
      <c r="E17" s="136"/>
      <c r="F17" s="136"/>
      <c r="G17" s="136"/>
      <c r="H17" s="136"/>
      <c r="I17" s="137"/>
    </row>
    <row r="18" spans="1:9" ht="15.75" thickBot="1">
      <c r="A18" s="105" t="s">
        <v>176</v>
      </c>
      <c r="B18" s="64"/>
      <c r="C18" s="65"/>
      <c r="D18" s="66"/>
      <c r="E18" s="66"/>
      <c r="F18" s="66"/>
      <c r="G18" s="66"/>
      <c r="H18" s="66"/>
      <c r="I18" s="67"/>
    </row>
    <row r="19" spans="1:9" ht="15">
      <c r="A19" s="24" t="s">
        <v>2</v>
      </c>
      <c r="B19" s="120"/>
      <c r="C19" s="221"/>
      <c r="D19" s="221"/>
      <c r="E19" s="221"/>
      <c r="F19" s="221"/>
      <c r="G19" s="221"/>
      <c r="H19" s="221"/>
      <c r="I19" s="222"/>
    </row>
    <row r="20" spans="1:9" ht="15">
      <c r="A20" s="119" t="s">
        <v>3</v>
      </c>
      <c r="B20" s="120"/>
      <c r="C20" s="217" t="s">
        <v>113</v>
      </c>
      <c r="D20" s="217"/>
      <c r="E20" s="217"/>
      <c r="F20" s="217"/>
      <c r="G20" s="217"/>
      <c r="H20" s="217"/>
      <c r="I20" s="218"/>
    </row>
    <row r="21" spans="1:10" ht="15">
      <c r="A21" s="119" t="s">
        <v>30</v>
      </c>
      <c r="B21" s="120"/>
      <c r="C21" s="217" t="s">
        <v>114</v>
      </c>
      <c r="D21" s="217"/>
      <c r="E21" s="217"/>
      <c r="F21" s="217"/>
      <c r="G21" s="217"/>
      <c r="H21" s="217"/>
      <c r="I21" s="218"/>
      <c r="J21" s="22"/>
    </row>
    <row r="22" spans="1:9" ht="15">
      <c r="A22" s="166">
        <v>3</v>
      </c>
      <c r="B22" s="120"/>
      <c r="C22" s="217" t="s">
        <v>115</v>
      </c>
      <c r="D22" s="217"/>
      <c r="E22" s="217"/>
      <c r="F22" s="217"/>
      <c r="G22" s="217"/>
      <c r="H22" s="217"/>
      <c r="I22" s="218"/>
    </row>
    <row r="23" spans="1:9" ht="15">
      <c r="A23" s="119"/>
      <c r="B23" s="120"/>
      <c r="C23" s="217" t="s">
        <v>116</v>
      </c>
      <c r="D23" s="217"/>
      <c r="E23" s="217"/>
      <c r="F23" s="217"/>
      <c r="G23" s="217"/>
      <c r="H23" s="217"/>
      <c r="I23" s="218"/>
    </row>
    <row r="24" spans="1:9" ht="15">
      <c r="A24" s="119"/>
      <c r="B24" s="120"/>
      <c r="C24" s="217" t="s">
        <v>117</v>
      </c>
      <c r="D24" s="217"/>
      <c r="E24" s="217"/>
      <c r="F24" s="217"/>
      <c r="G24" s="217"/>
      <c r="H24" s="217"/>
      <c r="I24" s="218"/>
    </row>
    <row r="25" spans="1:9" ht="15">
      <c r="A25" s="119"/>
      <c r="B25" s="120"/>
      <c r="C25" s="217"/>
      <c r="D25" s="217"/>
      <c r="E25" s="217"/>
      <c r="F25" s="217"/>
      <c r="G25" s="217"/>
      <c r="H25" s="217"/>
      <c r="I25" s="218"/>
    </row>
    <row r="26" spans="1:9" ht="15.75" thickBot="1">
      <c r="A26" s="17"/>
      <c r="B26" s="18"/>
      <c r="C26" s="219"/>
      <c r="D26" s="219"/>
      <c r="E26" s="219"/>
      <c r="F26" s="219"/>
      <c r="G26" s="219"/>
      <c r="H26" s="219"/>
      <c r="I26" s="220"/>
    </row>
    <row r="27" spans="1:9" ht="15">
      <c r="A27" s="69" t="s">
        <v>177</v>
      </c>
      <c r="B27" s="69"/>
      <c r="C27" s="69"/>
      <c r="D27" s="69"/>
      <c r="E27" s="69"/>
      <c r="F27" s="69"/>
      <c r="G27" s="69"/>
      <c r="H27" s="69"/>
      <c r="I27" s="69"/>
    </row>
    <row r="28" spans="1:9" ht="15">
      <c r="A28" s="69" t="s">
        <v>53</v>
      </c>
      <c r="B28" s="69"/>
      <c r="C28" s="69"/>
      <c r="D28" s="69"/>
      <c r="E28" s="69"/>
      <c r="F28" s="69"/>
      <c r="G28" s="69"/>
      <c r="H28" s="69"/>
      <c r="I28" s="69"/>
    </row>
    <row r="29" spans="1:9" ht="15.75" thickBot="1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15.75" thickBot="1">
      <c r="A30" s="167">
        <v>0</v>
      </c>
      <c r="B30" s="153"/>
      <c r="C30" s="154" t="s">
        <v>9</v>
      </c>
      <c r="D30" s="153"/>
      <c r="E30" s="155"/>
      <c r="F30" s="155" t="s">
        <v>85</v>
      </c>
      <c r="G30" s="153"/>
      <c r="H30" s="153"/>
      <c r="I30" s="156"/>
    </row>
    <row r="31" spans="1:9" ht="15">
      <c r="A31" s="69" t="s">
        <v>178</v>
      </c>
      <c r="B31" s="69"/>
      <c r="C31" s="69"/>
      <c r="D31" s="69"/>
      <c r="E31" s="69"/>
      <c r="F31" s="69"/>
      <c r="G31" s="69"/>
      <c r="H31" s="69"/>
      <c r="I31" s="69"/>
    </row>
    <row r="32" spans="1:11" ht="15.75" thickBot="1">
      <c r="A32" s="69"/>
      <c r="B32" s="69"/>
      <c r="C32" s="69"/>
      <c r="D32" s="69"/>
      <c r="E32" s="69"/>
      <c r="F32" s="69"/>
      <c r="G32" s="69"/>
      <c r="H32" s="69"/>
      <c r="I32" s="69"/>
      <c r="J32" s="21"/>
      <c r="K32" s="21"/>
    </row>
    <row r="33" spans="1:11" ht="15">
      <c r="A33" s="12" t="s">
        <v>4</v>
      </c>
      <c r="B33" s="13"/>
      <c r="C33" s="13"/>
      <c r="D33" s="14"/>
      <c r="E33" s="3"/>
      <c r="F33" s="12" t="s">
        <v>5</v>
      </c>
      <c r="G33" s="13"/>
      <c r="H33" s="13"/>
      <c r="I33" s="14"/>
      <c r="J33" s="21"/>
      <c r="K33" s="21"/>
    </row>
    <row r="34" spans="1:9" ht="15">
      <c r="A34" s="119" t="s">
        <v>121</v>
      </c>
      <c r="B34" s="120"/>
      <c r="C34" s="120"/>
      <c r="D34" s="121"/>
      <c r="E34" s="3"/>
      <c r="F34" s="119" t="s">
        <v>158</v>
      </c>
      <c r="G34" s="120"/>
      <c r="H34" s="120"/>
      <c r="I34" s="121"/>
    </row>
    <row r="35" spans="1:9" ht="15">
      <c r="A35" s="119" t="s">
        <v>122</v>
      </c>
      <c r="B35" s="120"/>
      <c r="C35" s="143"/>
      <c r="D35" s="102"/>
      <c r="E35" s="3"/>
      <c r="F35" s="119"/>
      <c r="G35" s="120"/>
      <c r="H35" s="120"/>
      <c r="I35" s="121"/>
    </row>
    <row r="36" spans="1:9" ht="15.75" thickBot="1">
      <c r="A36" s="168">
        <v>0</v>
      </c>
      <c r="B36" s="18"/>
      <c r="C36" s="18" t="s">
        <v>85</v>
      </c>
      <c r="D36" s="19"/>
      <c r="E36" s="3"/>
      <c r="F36" s="168">
        <v>0</v>
      </c>
      <c r="G36" s="18"/>
      <c r="H36" s="18" t="s">
        <v>85</v>
      </c>
      <c r="I36" s="19"/>
    </row>
    <row r="37" spans="1:9" ht="15">
      <c r="A37" s="69" t="s">
        <v>179</v>
      </c>
      <c r="B37" s="69"/>
      <c r="C37" s="69"/>
      <c r="D37" s="69"/>
      <c r="E37" s="69"/>
      <c r="F37" s="69"/>
      <c r="G37" s="69"/>
      <c r="H37" s="69"/>
      <c r="I37" s="69"/>
    </row>
    <row r="38" spans="1:9" ht="15.75" thickBot="1">
      <c r="A38" s="69" t="s">
        <v>180</v>
      </c>
      <c r="B38" s="69"/>
      <c r="C38" s="69"/>
      <c r="D38" s="69"/>
      <c r="E38" s="69"/>
      <c r="F38" s="69"/>
      <c r="G38" s="69"/>
      <c r="H38" s="69"/>
      <c r="I38" s="69"/>
    </row>
    <row r="39" spans="1:9" ht="15">
      <c r="A39" s="20" t="s">
        <v>15</v>
      </c>
      <c r="B39" s="150" t="s">
        <v>16</v>
      </c>
      <c r="C39" s="151"/>
      <c r="D39" s="3"/>
      <c r="E39" s="20" t="s">
        <v>17</v>
      </c>
      <c r="F39" s="223" t="s">
        <v>18</v>
      </c>
      <c r="G39" s="223"/>
      <c r="H39" s="223"/>
      <c r="I39" s="224"/>
    </row>
    <row r="40" spans="1:9" ht="15.75" thickBot="1">
      <c r="A40" s="168">
        <v>1</v>
      </c>
      <c r="B40" s="18"/>
      <c r="C40" s="19"/>
      <c r="D40" s="3"/>
      <c r="E40" s="168">
        <v>1</v>
      </c>
      <c r="F40" s="18"/>
      <c r="G40" s="18"/>
      <c r="H40" s="18"/>
      <c r="I40" s="19"/>
    </row>
    <row r="41" spans="1:9" ht="15">
      <c r="A41" s="108" t="s">
        <v>181</v>
      </c>
      <c r="B41" s="108"/>
      <c r="C41" s="108"/>
      <c r="D41" s="108"/>
      <c r="E41" s="108"/>
      <c r="F41" s="108"/>
      <c r="G41" s="108"/>
      <c r="H41" s="108"/>
      <c r="I41" s="108"/>
    </row>
    <row r="42" spans="1:9" ht="15">
      <c r="A42" s="71" t="s">
        <v>63</v>
      </c>
      <c r="B42" s="71"/>
      <c r="C42" s="71"/>
      <c r="D42" s="71"/>
      <c r="E42" s="71"/>
      <c r="F42" s="71"/>
      <c r="G42" s="71"/>
      <c r="H42" s="71"/>
      <c r="I42" s="71"/>
    </row>
    <row r="43" spans="1:9" ht="15.75" thickBot="1">
      <c r="A43" s="71" t="s">
        <v>182</v>
      </c>
      <c r="B43" s="71"/>
      <c r="C43" s="71"/>
      <c r="D43" s="71"/>
      <c r="E43" s="71"/>
      <c r="F43" s="71"/>
      <c r="G43" s="71"/>
      <c r="H43" s="71"/>
      <c r="I43" s="71"/>
    </row>
    <row r="44" spans="1:9" ht="15">
      <c r="A44" s="12" t="s">
        <v>19</v>
      </c>
      <c r="B44" s="13" t="s">
        <v>41</v>
      </c>
      <c r="C44" s="13"/>
      <c r="D44" s="14"/>
      <c r="E44" s="120"/>
      <c r="F44" s="12" t="s">
        <v>20</v>
      </c>
      <c r="G44" s="13" t="s">
        <v>31</v>
      </c>
      <c r="H44" s="13"/>
      <c r="I44" s="14"/>
    </row>
    <row r="45" spans="1:9" ht="15.75" thickBot="1">
      <c r="A45" s="168">
        <v>1</v>
      </c>
      <c r="B45" s="18" t="s">
        <v>40</v>
      </c>
      <c r="C45" s="18"/>
      <c r="D45" s="19"/>
      <c r="E45" s="120"/>
      <c r="F45" s="168">
        <v>1</v>
      </c>
      <c r="G45" s="18"/>
      <c r="H45" s="18"/>
      <c r="I45" s="19"/>
    </row>
    <row r="46" ht="15.75" thickBot="1"/>
    <row r="47" spans="1:9" ht="15">
      <c r="A47" s="12" t="s">
        <v>80</v>
      </c>
      <c r="B47" s="13" t="s">
        <v>81</v>
      </c>
      <c r="C47" s="13"/>
      <c r="D47" s="14"/>
      <c r="F47" s="12"/>
      <c r="G47" s="13"/>
      <c r="H47" s="13"/>
      <c r="I47" s="14"/>
    </row>
    <row r="48" spans="1:9" ht="15.75" thickBot="1">
      <c r="A48" s="168">
        <v>0</v>
      </c>
      <c r="B48" s="18"/>
      <c r="C48" s="18" t="s">
        <v>85</v>
      </c>
      <c r="D48" s="19"/>
      <c r="F48" s="70"/>
      <c r="G48" s="18"/>
      <c r="H48" s="18"/>
      <c r="I48" s="19"/>
    </row>
    <row r="49" ht="15.75" thickBot="1">
      <c r="A49" s="40"/>
    </row>
    <row r="50" spans="1:9" ht="15">
      <c r="A50" s="109" t="s">
        <v>64</v>
      </c>
      <c r="B50" s="110"/>
      <c r="C50" s="110"/>
      <c r="D50" s="110"/>
      <c r="E50" s="110"/>
      <c r="F50" s="110"/>
      <c r="G50" s="110"/>
      <c r="H50" s="110"/>
      <c r="I50" s="111"/>
    </row>
    <row r="51" spans="1:9" ht="15">
      <c r="A51" s="72" t="s">
        <v>42</v>
      </c>
      <c r="B51" s="73"/>
      <c r="C51" s="73"/>
      <c r="D51" s="73"/>
      <c r="E51" s="74"/>
      <c r="F51" s="74"/>
      <c r="G51" s="74"/>
      <c r="H51" s="74"/>
      <c r="I51" s="75"/>
    </row>
    <row r="52" spans="1:9" ht="15">
      <c r="A52" s="72" t="s">
        <v>183</v>
      </c>
      <c r="B52" s="73"/>
      <c r="C52" s="76"/>
      <c r="D52" s="76"/>
      <c r="E52" s="76"/>
      <c r="F52" s="76"/>
      <c r="G52" s="76"/>
      <c r="H52" s="76"/>
      <c r="I52" s="77" t="s">
        <v>0</v>
      </c>
    </row>
    <row r="53" spans="1:9" ht="15">
      <c r="A53" s="72" t="s">
        <v>65</v>
      </c>
      <c r="B53" s="73"/>
      <c r="C53" s="73"/>
      <c r="D53" s="73"/>
      <c r="E53" s="73"/>
      <c r="F53" s="73"/>
      <c r="G53" s="73"/>
      <c r="H53" s="73"/>
      <c r="I53" s="78"/>
    </row>
    <row r="54" spans="1:9" ht="15">
      <c r="A54" s="72" t="s">
        <v>82</v>
      </c>
      <c r="B54" s="73"/>
      <c r="C54" s="73"/>
      <c r="D54" s="73"/>
      <c r="E54" s="73"/>
      <c r="F54" s="73"/>
      <c r="G54" s="73"/>
      <c r="H54" s="73"/>
      <c r="I54" s="78"/>
    </row>
    <row r="55" spans="1:15" ht="15.75" thickBot="1">
      <c r="A55" s="79" t="s">
        <v>184</v>
      </c>
      <c r="B55" s="80"/>
      <c r="C55" s="80"/>
      <c r="D55" s="80"/>
      <c r="E55" s="80"/>
      <c r="F55" s="80"/>
      <c r="G55" s="80"/>
      <c r="H55" s="80"/>
      <c r="I55" s="81"/>
      <c r="J55" s="163"/>
      <c r="K55" s="163"/>
      <c r="L55" s="163"/>
      <c r="M55" s="163"/>
      <c r="N55" s="163"/>
      <c r="O55" s="163"/>
    </row>
    <row r="56" spans="1:15" ht="15">
      <c r="A56" s="43" t="s">
        <v>45</v>
      </c>
      <c r="B56" s="44"/>
      <c r="C56" s="44"/>
      <c r="D56" s="44"/>
      <c r="E56" s="44"/>
      <c r="F56" s="44"/>
      <c r="G56" s="44"/>
      <c r="H56" s="44"/>
      <c r="I56" s="45"/>
      <c r="J56" s="163"/>
      <c r="K56" s="163"/>
      <c r="L56" s="163"/>
      <c r="M56" s="163"/>
      <c r="N56" s="163"/>
      <c r="O56" s="163"/>
    </row>
    <row r="57" spans="1:9" ht="15">
      <c r="A57" s="46" t="s">
        <v>32</v>
      </c>
      <c r="B57" s="47"/>
      <c r="C57" s="47"/>
      <c r="D57" s="47"/>
      <c r="E57" s="47"/>
      <c r="F57" s="47"/>
      <c r="G57" s="47"/>
      <c r="H57" s="47"/>
      <c r="I57" s="48"/>
    </row>
    <row r="58" spans="1:9" ht="15">
      <c r="A58" s="46" t="s">
        <v>33</v>
      </c>
      <c r="B58" s="47"/>
      <c r="C58" s="47"/>
      <c r="D58" s="47"/>
      <c r="E58" s="47"/>
      <c r="F58" s="47"/>
      <c r="G58" s="47"/>
      <c r="H58" s="47"/>
      <c r="I58" s="48"/>
    </row>
    <row r="59" spans="1:9" ht="15">
      <c r="A59" s="46" t="s">
        <v>66</v>
      </c>
      <c r="B59" s="47"/>
      <c r="C59" s="47"/>
      <c r="D59" s="47"/>
      <c r="E59" s="47"/>
      <c r="F59" s="47"/>
      <c r="G59" s="47"/>
      <c r="H59" s="47"/>
      <c r="I59" s="48"/>
    </row>
    <row r="60" spans="1:9" ht="15">
      <c r="A60" s="46" t="s">
        <v>67</v>
      </c>
      <c r="B60" s="47"/>
      <c r="C60" s="47"/>
      <c r="D60" s="47"/>
      <c r="E60" s="47"/>
      <c r="F60" s="47"/>
      <c r="G60" s="47"/>
      <c r="H60" s="47"/>
      <c r="I60" s="48"/>
    </row>
    <row r="61" spans="1:9" ht="15">
      <c r="A61" s="46" t="s">
        <v>34</v>
      </c>
      <c r="B61" s="47"/>
      <c r="C61" s="47"/>
      <c r="D61" s="47"/>
      <c r="E61" s="47"/>
      <c r="F61" s="47"/>
      <c r="G61" s="47"/>
      <c r="H61" s="47"/>
      <c r="I61" s="48"/>
    </row>
    <row r="62" spans="1:9" ht="15">
      <c r="A62" s="46" t="s">
        <v>46</v>
      </c>
      <c r="B62" s="47"/>
      <c r="C62" s="47"/>
      <c r="D62" s="47"/>
      <c r="E62" s="47"/>
      <c r="F62" s="47"/>
      <c r="G62" s="47"/>
      <c r="H62" s="47"/>
      <c r="I62" s="48" t="s">
        <v>0</v>
      </c>
    </row>
    <row r="63" spans="1:9" ht="15">
      <c r="A63" s="46" t="s">
        <v>35</v>
      </c>
      <c r="B63" s="47"/>
      <c r="C63" s="47"/>
      <c r="D63" s="47"/>
      <c r="E63" s="47"/>
      <c r="F63" s="47"/>
      <c r="G63" s="47"/>
      <c r="H63" s="47"/>
      <c r="I63" s="48"/>
    </row>
    <row r="64" spans="1:9" ht="15">
      <c r="A64" s="46" t="s">
        <v>36</v>
      </c>
      <c r="B64" s="47"/>
      <c r="C64" s="47"/>
      <c r="D64" s="47"/>
      <c r="E64" s="47"/>
      <c r="F64" s="47"/>
      <c r="G64" s="47"/>
      <c r="H64" s="47"/>
      <c r="I64" s="48"/>
    </row>
    <row r="65" spans="1:15" ht="15">
      <c r="A65" s="46" t="s">
        <v>37</v>
      </c>
      <c r="B65" s="47"/>
      <c r="C65" s="47"/>
      <c r="D65" s="47"/>
      <c r="E65" s="47"/>
      <c r="F65" s="47"/>
      <c r="G65" s="47"/>
      <c r="H65" s="47"/>
      <c r="I65" s="48" t="s">
        <v>0</v>
      </c>
      <c r="J65" s="163"/>
      <c r="K65" s="163"/>
      <c r="L65" s="163"/>
      <c r="M65" s="163"/>
      <c r="N65" s="163"/>
      <c r="O65" s="163"/>
    </row>
    <row r="66" spans="1:15" ht="15">
      <c r="A66" s="46" t="s">
        <v>38</v>
      </c>
      <c r="B66" s="47"/>
      <c r="C66" s="47"/>
      <c r="D66" s="47"/>
      <c r="E66" s="47"/>
      <c r="F66" s="47"/>
      <c r="G66" s="47"/>
      <c r="H66" s="47"/>
      <c r="I66" s="48"/>
      <c r="J66" s="163"/>
      <c r="K66" s="163"/>
      <c r="L66" s="163"/>
      <c r="M66" s="163"/>
      <c r="N66" s="163"/>
      <c r="O66" s="163"/>
    </row>
    <row r="67" spans="1:9" ht="15">
      <c r="A67" s="46" t="s">
        <v>47</v>
      </c>
      <c r="B67" s="47"/>
      <c r="C67" s="47"/>
      <c r="D67" s="47"/>
      <c r="E67" s="47"/>
      <c r="F67" s="47"/>
      <c r="G67" s="47"/>
      <c r="H67" s="47"/>
      <c r="I67" s="48"/>
    </row>
    <row r="68" spans="1:9" ht="15">
      <c r="A68" s="46" t="s">
        <v>39</v>
      </c>
      <c r="B68" s="47"/>
      <c r="C68" s="47"/>
      <c r="D68" s="47"/>
      <c r="E68" s="47"/>
      <c r="F68" s="47"/>
      <c r="G68" s="47"/>
      <c r="H68" s="47"/>
      <c r="I68" s="48"/>
    </row>
    <row r="69" ht="15">
      <c r="I69" s="48"/>
    </row>
    <row r="70" spans="1:9" ht="15.75" thickBot="1">
      <c r="A70" s="3"/>
      <c r="B70" s="3"/>
      <c r="C70" s="3"/>
      <c r="D70" s="3"/>
      <c r="E70" s="3"/>
      <c r="F70" s="3"/>
      <c r="G70" s="3"/>
      <c r="H70" s="3"/>
      <c r="I70" s="48"/>
    </row>
    <row r="71" spans="1:9" ht="15">
      <c r="A71" s="12" t="s">
        <v>6</v>
      </c>
      <c r="B71" s="13"/>
      <c r="C71" s="13"/>
      <c r="D71" s="23">
        <f>+A13</f>
        <v>0</v>
      </c>
      <c r="E71" s="128" t="s">
        <v>137</v>
      </c>
      <c r="F71" s="13"/>
      <c r="G71" s="128">
        <f>A16</f>
        <v>0</v>
      </c>
      <c r="H71" s="128" t="s">
        <v>135</v>
      </c>
      <c r="I71" s="14"/>
    </row>
    <row r="72" spans="1:9" ht="15">
      <c r="A72" s="24"/>
      <c r="B72" s="120"/>
      <c r="C72" s="120"/>
      <c r="D72" s="25"/>
      <c r="E72" s="120"/>
      <c r="F72" s="120"/>
      <c r="G72" s="120"/>
      <c r="H72" s="120"/>
      <c r="I72" s="121"/>
    </row>
    <row r="73" spans="1:9" ht="15">
      <c r="A73" s="24" t="s">
        <v>7</v>
      </c>
      <c r="B73" s="120"/>
      <c r="C73" s="203">
        <f>C13</f>
        <v>0</v>
      </c>
      <c r="D73" s="159"/>
      <c r="E73" s="4"/>
      <c r="F73" s="159"/>
      <c r="G73" s="4"/>
      <c r="H73" s="4"/>
      <c r="I73" s="121"/>
    </row>
    <row r="74" spans="1:9" ht="15">
      <c r="A74" s="24"/>
      <c r="B74" s="120"/>
      <c r="C74" s="204">
        <f>C14</f>
        <v>0</v>
      </c>
      <c r="D74" s="169"/>
      <c r="E74" s="7"/>
      <c r="F74" s="169"/>
      <c r="G74" s="7"/>
      <c r="H74" s="7"/>
      <c r="I74" s="121"/>
    </row>
    <row r="75" spans="1:9" ht="15">
      <c r="A75" s="24"/>
      <c r="B75" s="120"/>
      <c r="C75" s="204">
        <f>C15</f>
        <v>0</v>
      </c>
      <c r="D75" s="169"/>
      <c r="E75" s="7"/>
      <c r="F75" s="169"/>
      <c r="G75" s="7"/>
      <c r="H75" s="7"/>
      <c r="I75" s="121"/>
    </row>
    <row r="76" spans="1:9" ht="15">
      <c r="A76" s="27"/>
      <c r="B76" s="4"/>
      <c r="C76" s="7">
        <f>C16</f>
        <v>0</v>
      </c>
      <c r="D76" s="169"/>
      <c r="E76" s="7"/>
      <c r="F76" s="169"/>
      <c r="G76" s="7"/>
      <c r="H76" s="7"/>
      <c r="I76" s="28"/>
    </row>
    <row r="77" spans="1:9" ht="15">
      <c r="A77" s="27"/>
      <c r="B77" s="4"/>
      <c r="C77" s="4"/>
      <c r="D77" s="159"/>
      <c r="E77" s="4"/>
      <c r="F77" s="159"/>
      <c r="G77" s="4"/>
      <c r="H77" s="4"/>
      <c r="I77" s="28"/>
    </row>
    <row r="78" spans="1:9" ht="15">
      <c r="A78" s="29"/>
      <c r="B78" s="106" t="s">
        <v>83</v>
      </c>
      <c r="C78" s="106"/>
      <c r="D78" s="106"/>
      <c r="E78" s="106"/>
      <c r="F78" s="106"/>
      <c r="G78" s="5" t="s">
        <v>13</v>
      </c>
      <c r="H78" s="6"/>
      <c r="I78" s="30" t="s">
        <v>14</v>
      </c>
    </row>
    <row r="79" spans="1:12" ht="15">
      <c r="A79" s="146"/>
      <c r="B79" s="107" t="s">
        <v>8</v>
      </c>
      <c r="C79" s="107"/>
      <c r="D79" s="107"/>
      <c r="E79" s="107"/>
      <c r="F79" s="107"/>
      <c r="G79" s="31">
        <f>LOOKUP(A22,{1,2,3,4,5},{350,350,350,350,350})</f>
        <v>350</v>
      </c>
      <c r="H79" s="120"/>
      <c r="I79" s="121"/>
      <c r="J79" s="163"/>
      <c r="K79" s="163"/>
      <c r="L79" s="163"/>
    </row>
    <row r="80" spans="1:9" ht="15">
      <c r="A80" s="146"/>
      <c r="B80" s="149" t="s">
        <v>9</v>
      </c>
      <c r="C80" s="149"/>
      <c r="D80" s="149"/>
      <c r="E80" s="149"/>
      <c r="F80" s="149"/>
      <c r="G80" s="31">
        <f>LOOKUP(A30,{0,1},{0,400})</f>
        <v>0</v>
      </c>
      <c r="H80" s="122"/>
      <c r="I80" s="126"/>
    </row>
    <row r="81" spans="1:9" ht="15">
      <c r="A81" s="146"/>
      <c r="B81" s="149" t="s">
        <v>10</v>
      </c>
      <c r="C81" s="149"/>
      <c r="D81" s="149"/>
      <c r="E81" s="149"/>
      <c r="F81" s="149"/>
      <c r="G81" s="31">
        <f>LOOKUP(A22,{1,2,3,4,5},{0,525,0,0,300})</f>
        <v>0</v>
      </c>
      <c r="H81" s="120"/>
      <c r="I81" s="121"/>
    </row>
    <row r="82" spans="1:9" ht="15">
      <c r="A82" s="146"/>
      <c r="B82" s="149" t="s">
        <v>11</v>
      </c>
      <c r="C82" s="149"/>
      <c r="D82" s="149"/>
      <c r="E82" s="149"/>
      <c r="F82" s="149"/>
      <c r="G82" s="31">
        <f>LOOKUP(A22,{1,2,3,4,5},{640,725,850,1000,925})</f>
        <v>850</v>
      </c>
      <c r="H82" s="120"/>
      <c r="I82" s="121"/>
    </row>
    <row r="83" spans="1:9" ht="15">
      <c r="A83" s="146"/>
      <c r="B83" s="149"/>
      <c r="C83" s="149"/>
      <c r="D83" s="149"/>
      <c r="E83" s="149"/>
      <c r="F83" s="149"/>
      <c r="G83" s="31"/>
      <c r="H83" s="120"/>
      <c r="I83" s="121"/>
    </row>
    <row r="84" spans="1:9" ht="15">
      <c r="A84" s="32"/>
      <c r="B84" s="8" t="s">
        <v>12</v>
      </c>
      <c r="C84" s="7"/>
      <c r="D84" s="7"/>
      <c r="E84" s="7"/>
      <c r="F84" s="7"/>
      <c r="G84" s="9">
        <f>SUM(G79:G83)</f>
        <v>1200</v>
      </c>
      <c r="H84" s="9"/>
      <c r="I84" s="33">
        <f>+G84</f>
        <v>1200</v>
      </c>
    </row>
    <row r="85" spans="1:9" ht="15">
      <c r="A85" s="119"/>
      <c r="B85" s="120"/>
      <c r="C85" s="120"/>
      <c r="D85" s="120"/>
      <c r="E85" s="120"/>
      <c r="F85" s="120"/>
      <c r="G85" s="120"/>
      <c r="H85" s="120"/>
      <c r="I85" s="121"/>
    </row>
    <row r="86" spans="1:9" ht="15">
      <c r="A86" s="119" t="s">
        <v>0</v>
      </c>
      <c r="B86" s="26" t="s">
        <v>21</v>
      </c>
      <c r="C86" s="120"/>
      <c r="D86" s="120"/>
      <c r="E86" s="120"/>
      <c r="F86" s="120"/>
      <c r="G86" s="55" t="s">
        <v>24</v>
      </c>
      <c r="H86" s="120"/>
      <c r="I86" s="148" t="s">
        <v>13</v>
      </c>
    </row>
    <row r="87" spans="1:9" ht="15">
      <c r="A87" s="27"/>
      <c r="B87" s="4"/>
      <c r="C87" s="4"/>
      <c r="D87" s="4"/>
      <c r="E87" s="4"/>
      <c r="F87" s="4"/>
      <c r="G87" s="5" t="s">
        <v>25</v>
      </c>
      <c r="H87" s="4"/>
      <c r="I87" s="30" t="s">
        <v>25</v>
      </c>
    </row>
    <row r="88" spans="1:9" ht="15">
      <c r="A88" s="141"/>
      <c r="B88" s="205" t="s">
        <v>123</v>
      </c>
      <c r="C88" s="120"/>
      <c r="D88" s="120"/>
      <c r="E88" s="121"/>
      <c r="F88" s="120"/>
      <c r="G88" s="147" t="s">
        <v>124</v>
      </c>
      <c r="H88" s="120"/>
      <c r="I88" s="34">
        <f>LOOKUP(A36,{0,1},{0,400})</f>
        <v>0</v>
      </c>
    </row>
    <row r="89" spans="1:9" ht="15">
      <c r="A89" s="141"/>
      <c r="B89" s="120"/>
      <c r="C89" s="120"/>
      <c r="D89" s="120"/>
      <c r="E89" s="120"/>
      <c r="F89" s="120"/>
      <c r="G89" s="147"/>
      <c r="H89" s="120"/>
      <c r="I89" s="121"/>
    </row>
    <row r="90" spans="1:9" ht="15">
      <c r="A90" s="141"/>
      <c r="B90" s="120" t="s">
        <v>26</v>
      </c>
      <c r="C90" s="120"/>
      <c r="D90" s="120"/>
      <c r="E90" s="120"/>
      <c r="F90" s="120"/>
      <c r="G90" s="147">
        <f>LOOKUP(F36,{0,1},{0,20})</f>
        <v>0</v>
      </c>
      <c r="H90" s="120"/>
      <c r="I90" s="34">
        <f>+G90*I84/100</f>
        <v>0</v>
      </c>
    </row>
    <row r="91" spans="1:9" ht="15">
      <c r="A91" s="141"/>
      <c r="B91" s="120"/>
      <c r="C91" s="120"/>
      <c r="D91" s="120"/>
      <c r="E91" s="120"/>
      <c r="F91" s="120"/>
      <c r="G91" s="147"/>
      <c r="H91" s="120"/>
      <c r="I91" s="121"/>
    </row>
    <row r="92" spans="1:9" ht="15">
      <c r="A92" s="141"/>
      <c r="B92" s="120" t="s">
        <v>22</v>
      </c>
      <c r="C92" s="120"/>
      <c r="D92" s="120"/>
      <c r="E92" s="120"/>
      <c r="F92" s="120"/>
      <c r="G92" s="147">
        <f>IF(A40&lt;5,0,IF(A40&gt;4,20))</f>
        <v>0</v>
      </c>
      <c r="H92" s="120"/>
      <c r="I92" s="34">
        <f>+G92*I84/100</f>
        <v>0</v>
      </c>
    </row>
    <row r="93" spans="1:9" ht="15">
      <c r="A93" s="141"/>
      <c r="B93" s="120"/>
      <c r="C93" s="120"/>
      <c r="D93" s="120"/>
      <c r="E93" s="120"/>
      <c r="F93" s="120"/>
      <c r="G93" s="147"/>
      <c r="H93" s="120"/>
      <c r="I93" s="121"/>
    </row>
    <row r="94" spans="1:9" ht="15">
      <c r="A94" s="141"/>
      <c r="B94" s="120" t="s">
        <v>107</v>
      </c>
      <c r="C94" s="120"/>
      <c r="D94" s="120"/>
      <c r="E94" s="120"/>
      <c r="F94" s="120"/>
      <c r="G94" s="147">
        <f>IF(E40&lt;6,0,IF(E40&gt;5,30))</f>
        <v>0</v>
      </c>
      <c r="H94" s="120"/>
      <c r="I94" s="34">
        <f>+G94*I84/100</f>
        <v>0</v>
      </c>
    </row>
    <row r="95" spans="1:9" ht="15">
      <c r="A95" s="141"/>
      <c r="B95" s="120"/>
      <c r="C95" s="120"/>
      <c r="D95" s="120"/>
      <c r="E95" s="120"/>
      <c r="F95" s="120"/>
      <c r="G95" s="147"/>
      <c r="H95" s="120"/>
      <c r="I95" s="121"/>
    </row>
    <row r="96" spans="1:9" ht="15">
      <c r="A96" s="141"/>
      <c r="B96" s="120" t="s">
        <v>23</v>
      </c>
      <c r="C96" s="120"/>
      <c r="D96" s="120"/>
      <c r="E96" s="120"/>
      <c r="F96" s="120"/>
      <c r="G96" s="147">
        <f>LOOKUP(A45,{1,2,3,4,5,6,7,8,9,10,11,12,13},{0,0,0,0,0,0,30,30,30,30,30,30,60})</f>
        <v>0</v>
      </c>
      <c r="H96" s="120"/>
      <c r="I96" s="34">
        <f>+G96*I84/100</f>
        <v>0</v>
      </c>
    </row>
    <row r="97" spans="1:9" ht="15">
      <c r="A97" s="141"/>
      <c r="B97" s="120"/>
      <c r="C97" s="120"/>
      <c r="D97" s="120"/>
      <c r="E97" s="120"/>
      <c r="F97" s="120"/>
      <c r="G97" s="147"/>
      <c r="H97" s="120"/>
      <c r="I97" s="121"/>
    </row>
    <row r="98" spans="1:9" ht="15">
      <c r="A98" s="142"/>
      <c r="B98" s="120" t="s">
        <v>43</v>
      </c>
      <c r="C98" s="123"/>
      <c r="D98" s="123"/>
      <c r="E98" s="123"/>
      <c r="F98" s="123"/>
      <c r="G98" s="147">
        <f>LOOKUP(F45,{1,2,3,4,5,6,7,8,9,10,11,12,13,14,15,16,17,18,19,20},{0,20,40,60,80,100,105,110,115,120,125,125,125,125,125,125,125,125,125,125})</f>
        <v>0</v>
      </c>
      <c r="H98" s="125"/>
      <c r="I98" s="34">
        <f>+G98*I84/100</f>
        <v>0</v>
      </c>
    </row>
    <row r="99" spans="1:9" ht="15">
      <c r="A99" s="142"/>
      <c r="B99" s="120"/>
      <c r="C99" s="123"/>
      <c r="D99" s="123"/>
      <c r="E99" s="123"/>
      <c r="F99" s="123"/>
      <c r="G99" s="55"/>
      <c r="H99" s="123"/>
      <c r="I99" s="124"/>
    </row>
    <row r="100" spans="1:9" ht="15">
      <c r="A100" s="142"/>
      <c r="B100" s="120" t="s">
        <v>81</v>
      </c>
      <c r="C100" s="123"/>
      <c r="D100" s="123"/>
      <c r="E100" s="123"/>
      <c r="F100" s="123"/>
      <c r="G100" s="147">
        <f>LOOKUP(A48,{0,1},{0,25})</f>
        <v>0</v>
      </c>
      <c r="H100" s="123"/>
      <c r="I100" s="34">
        <f>+G100*I84/100</f>
        <v>0</v>
      </c>
    </row>
    <row r="101" spans="1:9" s="185" customFormat="1" ht="15.75" thickBot="1">
      <c r="A101" s="181"/>
      <c r="B101" s="18"/>
      <c r="C101" s="182"/>
      <c r="D101" s="182"/>
      <c r="E101" s="182"/>
      <c r="F101" s="182"/>
      <c r="G101" s="183"/>
      <c r="H101" s="182"/>
      <c r="I101" s="184"/>
    </row>
    <row r="102" spans="1:9" ht="15">
      <c r="A102" s="142"/>
      <c r="B102" s="120" t="s">
        <v>185</v>
      </c>
      <c r="C102" s="123"/>
      <c r="D102" s="123"/>
      <c r="E102" s="123"/>
      <c r="F102" s="123"/>
      <c r="G102" s="186">
        <f>I84+I88+I90+I92+I94+I96+I98+I100</f>
        <v>1200</v>
      </c>
      <c r="H102" s="123" t="s">
        <v>186</v>
      </c>
      <c r="I102" s="34">
        <f>G102-(G102/3)</f>
        <v>800</v>
      </c>
    </row>
    <row r="103" spans="1:9" ht="15.75" thickBot="1">
      <c r="A103" s="142"/>
      <c r="B103" s="120"/>
      <c r="C103" s="123"/>
      <c r="D103" s="123"/>
      <c r="E103" s="123"/>
      <c r="F103" s="123"/>
      <c r="G103" s="180"/>
      <c r="H103" s="123"/>
      <c r="I103" s="34"/>
    </row>
    <row r="104" spans="1:9" ht="15.75" thickBot="1">
      <c r="A104" s="142"/>
      <c r="B104" s="120" t="s">
        <v>126</v>
      </c>
      <c r="C104" s="123"/>
      <c r="D104" s="123"/>
      <c r="E104" s="123"/>
      <c r="F104" s="123"/>
      <c r="G104" s="147"/>
      <c r="H104" s="123"/>
      <c r="I104" s="170"/>
    </row>
    <row r="105" spans="1:9" ht="15">
      <c r="A105" s="119"/>
      <c r="B105" s="26" t="s">
        <v>187</v>
      </c>
      <c r="C105" s="26"/>
      <c r="D105" s="26"/>
      <c r="E105" s="26"/>
      <c r="F105" s="26"/>
      <c r="G105" s="26"/>
      <c r="H105" s="26"/>
      <c r="I105" s="35"/>
    </row>
    <row r="106" spans="1:9" ht="15">
      <c r="A106" s="119"/>
      <c r="B106" s="26"/>
      <c r="C106" s="26"/>
      <c r="D106" s="26"/>
      <c r="E106" s="26"/>
      <c r="F106" s="26"/>
      <c r="G106" s="26"/>
      <c r="H106" s="26"/>
      <c r="I106" s="35"/>
    </row>
    <row r="107" spans="1:9" ht="15">
      <c r="A107" s="36"/>
      <c r="B107" s="10" t="s">
        <v>55</v>
      </c>
      <c r="C107" s="10"/>
      <c r="D107" s="10"/>
      <c r="E107" s="10"/>
      <c r="F107" s="10"/>
      <c r="G107" s="10"/>
      <c r="H107" s="10"/>
      <c r="I107" s="100">
        <f>I102+I104</f>
        <v>800</v>
      </c>
    </row>
    <row r="108" spans="1:9" ht="15.75" thickBot="1">
      <c r="A108" s="17"/>
      <c r="B108" s="37" t="s">
        <v>74</v>
      </c>
      <c r="C108" s="18"/>
      <c r="D108" s="18"/>
      <c r="E108" s="18"/>
      <c r="F108" s="18"/>
      <c r="G108" s="18"/>
      <c r="H108" s="18"/>
      <c r="I108" s="19"/>
    </row>
    <row r="109" spans="1:9" ht="15">
      <c r="A109" s="119"/>
      <c r="B109" s="26"/>
      <c r="C109" s="120"/>
      <c r="D109" s="120"/>
      <c r="E109" s="120"/>
      <c r="F109" s="120"/>
      <c r="G109" s="120"/>
      <c r="H109" s="120"/>
      <c r="I109" s="121"/>
    </row>
    <row r="110" spans="1:9" ht="15">
      <c r="A110" s="119"/>
      <c r="B110" s="26" t="s">
        <v>101</v>
      </c>
      <c r="C110" s="120"/>
      <c r="D110" s="120"/>
      <c r="E110" s="120"/>
      <c r="F110" s="120"/>
      <c r="G110" s="120"/>
      <c r="H110" s="120" t="s">
        <v>111</v>
      </c>
      <c r="I110" s="171">
        <v>0</v>
      </c>
    </row>
    <row r="111" spans="1:9" ht="15">
      <c r="A111" s="119"/>
      <c r="B111" s="26" t="s">
        <v>97</v>
      </c>
      <c r="C111" s="120"/>
      <c r="D111" s="120"/>
      <c r="E111" s="120"/>
      <c r="F111" s="120"/>
      <c r="G111" s="120"/>
      <c r="H111" s="120" t="s">
        <v>111</v>
      </c>
      <c r="I111" s="171">
        <v>0</v>
      </c>
    </row>
    <row r="112" spans="1:9" ht="15.75" thickBot="1">
      <c r="A112" s="119"/>
      <c r="B112" s="26"/>
      <c r="C112" s="120"/>
      <c r="D112" s="120"/>
      <c r="E112" s="120"/>
      <c r="F112" s="120"/>
      <c r="G112" s="120"/>
      <c r="H112" s="120"/>
      <c r="I112" s="121"/>
    </row>
    <row r="113" spans="1:9" ht="15">
      <c r="A113" s="211" t="s">
        <v>91</v>
      </c>
      <c r="B113" s="212"/>
      <c r="C113" s="212"/>
      <c r="D113" s="212"/>
      <c r="E113" s="212"/>
      <c r="F113" s="212"/>
      <c r="G113" s="212"/>
      <c r="H113" s="212"/>
      <c r="I113" s="213"/>
    </row>
    <row r="114" spans="1:9" ht="15">
      <c r="A114" s="46"/>
      <c r="B114" s="47"/>
      <c r="C114" s="47"/>
      <c r="D114" s="47"/>
      <c r="E114" s="47"/>
      <c r="F114" s="47"/>
      <c r="G114" s="47"/>
      <c r="H114" s="47"/>
      <c r="I114" s="48"/>
    </row>
    <row r="115" spans="1:9" ht="15">
      <c r="A115" s="46" t="s">
        <v>162</v>
      </c>
      <c r="B115" s="47"/>
      <c r="C115" s="47"/>
      <c r="D115" s="47"/>
      <c r="E115" s="47"/>
      <c r="F115" s="47"/>
      <c r="G115" s="47"/>
      <c r="H115" s="47"/>
      <c r="I115" s="48"/>
    </row>
    <row r="116" spans="1:9" ht="15">
      <c r="A116" s="46" t="s">
        <v>161</v>
      </c>
      <c r="B116" s="47"/>
      <c r="C116" s="47"/>
      <c r="D116" s="47"/>
      <c r="E116" s="47"/>
      <c r="F116" s="47"/>
      <c r="G116" s="47"/>
      <c r="H116" s="47"/>
      <c r="I116" s="48"/>
    </row>
    <row r="117" spans="1:9" ht="15">
      <c r="A117" s="46" t="s">
        <v>159</v>
      </c>
      <c r="B117" s="47"/>
      <c r="C117" s="47"/>
      <c r="D117" s="47"/>
      <c r="E117" s="47"/>
      <c r="F117" s="47"/>
      <c r="G117" s="47"/>
      <c r="H117" s="47"/>
      <c r="I117" s="48"/>
    </row>
    <row r="118" spans="1:9" ht="15">
      <c r="A118" s="46" t="s">
        <v>160</v>
      </c>
      <c r="B118" s="47"/>
      <c r="C118" s="47"/>
      <c r="D118" s="47"/>
      <c r="E118" s="47"/>
      <c r="F118" s="47"/>
      <c r="G118" s="47"/>
      <c r="H118" s="47"/>
      <c r="I118" s="48"/>
    </row>
    <row r="119" spans="1:9" ht="15">
      <c r="A119" s="46" t="s">
        <v>106</v>
      </c>
      <c r="B119" s="47"/>
      <c r="C119" s="47"/>
      <c r="D119" s="47"/>
      <c r="E119" s="47"/>
      <c r="F119" s="47"/>
      <c r="G119" s="47"/>
      <c r="H119" s="47"/>
      <c r="I119" s="48"/>
    </row>
    <row r="120" spans="1:9" ht="15">
      <c r="A120" s="47" t="s">
        <v>188</v>
      </c>
      <c r="B120" s="47"/>
      <c r="C120" s="47"/>
      <c r="D120" s="47"/>
      <c r="E120" s="47"/>
      <c r="F120" s="47"/>
      <c r="G120" s="47"/>
      <c r="H120" s="47"/>
      <c r="I120" s="48"/>
    </row>
    <row r="121" spans="1:9" ht="15">
      <c r="A121" s="46" t="s">
        <v>105</v>
      </c>
      <c r="B121" s="47"/>
      <c r="C121" s="47"/>
      <c r="D121" s="47"/>
      <c r="E121" s="47"/>
      <c r="F121" s="47"/>
      <c r="G121" s="47"/>
      <c r="H121" s="47"/>
      <c r="I121" s="48"/>
    </row>
    <row r="122" spans="1:9" ht="15">
      <c r="A122" s="46" t="s">
        <v>125</v>
      </c>
      <c r="B122" s="47"/>
      <c r="C122" s="47"/>
      <c r="D122" s="47"/>
      <c r="E122" s="47"/>
      <c r="F122" s="47"/>
      <c r="G122" s="47"/>
      <c r="H122" s="47"/>
      <c r="I122" s="48"/>
    </row>
    <row r="123" spans="1:9" ht="15">
      <c r="A123" s="47" t="s">
        <v>163</v>
      </c>
      <c r="B123" s="47"/>
      <c r="C123" s="47"/>
      <c r="D123" s="47"/>
      <c r="E123" s="47"/>
      <c r="F123" s="47"/>
      <c r="G123" s="47"/>
      <c r="H123" s="47"/>
      <c r="I123" s="48"/>
    </row>
    <row r="124" spans="1:9" ht="15.75" thickBot="1">
      <c r="A124" s="47"/>
      <c r="B124" s="47" t="s">
        <v>0</v>
      </c>
      <c r="C124" s="47"/>
      <c r="D124" s="47"/>
      <c r="E124" s="47"/>
      <c r="F124" s="47"/>
      <c r="G124" s="47"/>
      <c r="H124" s="47"/>
      <c r="I124" s="48"/>
    </row>
    <row r="125" spans="1:9" ht="15">
      <c r="A125" s="43" t="s">
        <v>189</v>
      </c>
      <c r="B125" s="44"/>
      <c r="C125" s="44"/>
      <c r="D125" s="44"/>
      <c r="E125" s="44"/>
      <c r="F125" s="44"/>
      <c r="G125" s="44"/>
      <c r="H125" s="44"/>
      <c r="I125" s="45"/>
    </row>
    <row r="126" spans="1:9" ht="15">
      <c r="A126" s="46" t="s">
        <v>119</v>
      </c>
      <c r="B126" s="47"/>
      <c r="C126" s="47"/>
      <c r="D126" s="47"/>
      <c r="E126" s="47"/>
      <c r="F126" s="47"/>
      <c r="G126" s="47"/>
      <c r="H126" s="47"/>
      <c r="I126" s="48"/>
    </row>
    <row r="127" spans="1:9" ht="15">
      <c r="A127" s="46"/>
      <c r="B127" s="47"/>
      <c r="C127" s="47"/>
      <c r="D127" s="47"/>
      <c r="E127" s="47"/>
      <c r="F127" s="47"/>
      <c r="G127" s="47"/>
      <c r="H127" s="47"/>
      <c r="I127" s="48"/>
    </row>
    <row r="128" spans="1:9" ht="15">
      <c r="A128" s="46" t="s">
        <v>104</v>
      </c>
      <c r="B128" s="47"/>
      <c r="C128" s="47"/>
      <c r="D128" s="47"/>
      <c r="E128" s="47"/>
      <c r="F128" s="47"/>
      <c r="G128" s="47"/>
      <c r="H128" s="47"/>
      <c r="I128" s="48"/>
    </row>
    <row r="129" spans="1:9" ht="15">
      <c r="A129" s="46" t="s">
        <v>102</v>
      </c>
      <c r="B129" s="47"/>
      <c r="C129" s="47"/>
      <c r="D129" s="47"/>
      <c r="E129" s="47"/>
      <c r="F129" s="47"/>
      <c r="G129" s="47"/>
      <c r="H129" s="47"/>
      <c r="I129" s="48"/>
    </row>
    <row r="130" spans="1:9" ht="15.75" thickBot="1">
      <c r="A130" s="49" t="s">
        <v>103</v>
      </c>
      <c r="B130" s="50"/>
      <c r="C130" s="50"/>
      <c r="D130" s="50"/>
      <c r="E130" s="50"/>
      <c r="F130" s="50"/>
      <c r="G130" s="50"/>
      <c r="H130" s="50"/>
      <c r="I130" s="51"/>
    </row>
    <row r="131" spans="1:9" ht="15">
      <c r="A131" s="91" t="s">
        <v>92</v>
      </c>
      <c r="B131" s="92"/>
      <c r="C131" s="92"/>
      <c r="D131" s="92"/>
      <c r="E131" s="92"/>
      <c r="F131" s="92"/>
      <c r="G131" s="92"/>
      <c r="H131" s="92"/>
      <c r="I131" s="93"/>
    </row>
    <row r="132" spans="1:9" ht="15">
      <c r="A132" s="144"/>
      <c r="B132" s="95"/>
      <c r="C132" s="95"/>
      <c r="D132" s="95"/>
      <c r="E132" s="95"/>
      <c r="F132" s="95"/>
      <c r="G132" s="95"/>
      <c r="H132" s="95"/>
      <c r="I132" s="96"/>
    </row>
    <row r="133" spans="1:9" ht="15">
      <c r="A133" s="144"/>
      <c r="B133" s="95"/>
      <c r="C133" s="95"/>
      <c r="D133" s="95"/>
      <c r="E133" s="95"/>
      <c r="F133" s="95"/>
      <c r="G133" s="95"/>
      <c r="H133" s="95"/>
      <c r="I133" s="96"/>
    </row>
    <row r="134" spans="1:9" ht="15">
      <c r="A134" s="144"/>
      <c r="B134" s="95"/>
      <c r="C134" s="95"/>
      <c r="D134" s="95"/>
      <c r="E134" s="95"/>
      <c r="F134" s="95"/>
      <c r="G134" s="95"/>
      <c r="H134" s="95"/>
      <c r="I134" s="96"/>
    </row>
    <row r="135" spans="1:9" ht="15">
      <c r="A135" s="144"/>
      <c r="B135" s="95"/>
      <c r="C135" s="95"/>
      <c r="D135" s="95"/>
      <c r="E135" s="95"/>
      <c r="F135" s="95"/>
      <c r="G135" s="95"/>
      <c r="H135" s="95"/>
      <c r="I135" s="96"/>
    </row>
    <row r="136" spans="1:9" ht="15">
      <c r="A136" s="144"/>
      <c r="B136" s="95"/>
      <c r="C136" s="95"/>
      <c r="D136" s="95"/>
      <c r="E136" s="95"/>
      <c r="F136" s="95"/>
      <c r="G136" s="95"/>
      <c r="H136" s="95"/>
      <c r="I136" s="96"/>
    </row>
    <row r="137" spans="1:9" ht="15">
      <c r="A137" s="144"/>
      <c r="B137" s="95"/>
      <c r="C137" s="95"/>
      <c r="D137" s="95"/>
      <c r="E137" s="95"/>
      <c r="F137" s="95"/>
      <c r="G137" s="95"/>
      <c r="H137" s="95"/>
      <c r="I137" s="96"/>
    </row>
    <row r="138" spans="1:9" ht="15">
      <c r="A138" s="144"/>
      <c r="B138" s="95"/>
      <c r="C138" s="95"/>
      <c r="D138" s="95"/>
      <c r="E138" s="95"/>
      <c r="F138" s="95"/>
      <c r="G138" s="95"/>
      <c r="H138" s="95"/>
      <c r="I138" s="96"/>
    </row>
    <row r="139" spans="1:9" ht="15">
      <c r="A139" s="94"/>
      <c r="B139" s="95"/>
      <c r="C139" s="95"/>
      <c r="D139" s="95"/>
      <c r="E139" s="95"/>
      <c r="F139" s="95"/>
      <c r="G139" s="95"/>
      <c r="H139" s="95"/>
      <c r="I139" s="96"/>
    </row>
    <row r="140" spans="1:9" ht="15">
      <c r="A140" s="94"/>
      <c r="B140" s="95"/>
      <c r="C140" s="95"/>
      <c r="D140" s="95"/>
      <c r="E140" s="95"/>
      <c r="F140" s="95"/>
      <c r="G140" s="95"/>
      <c r="H140" s="95"/>
      <c r="I140" s="96"/>
    </row>
    <row r="141" spans="1:9" ht="15.75" thickBot="1">
      <c r="A141" s="97"/>
      <c r="B141" s="98"/>
      <c r="C141" s="98"/>
      <c r="D141" s="98"/>
      <c r="E141" s="98"/>
      <c r="F141" s="98"/>
      <c r="G141" s="98"/>
      <c r="H141" s="98"/>
      <c r="I141" s="99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ht="15.75" thickBot="1"/>
    <row r="144" spans="1:9" ht="15">
      <c r="A144" s="129" t="s">
        <v>59</v>
      </c>
      <c r="B144" s="130"/>
      <c r="C144" s="130"/>
      <c r="D144" s="130"/>
      <c r="E144" s="130"/>
      <c r="F144" s="130"/>
      <c r="G144" s="130"/>
      <c r="H144" s="130"/>
      <c r="I144" s="131"/>
    </row>
    <row r="145" spans="1:9" ht="15">
      <c r="A145" s="132" t="s">
        <v>69</v>
      </c>
      <c r="B145" s="133"/>
      <c r="C145" s="133"/>
      <c r="D145" s="133"/>
      <c r="E145" s="133"/>
      <c r="F145" s="133"/>
      <c r="G145" s="133"/>
      <c r="H145" s="133"/>
      <c r="I145" s="134"/>
    </row>
    <row r="146" spans="1:9" ht="15">
      <c r="A146" s="132" t="s">
        <v>70</v>
      </c>
      <c r="B146" s="133"/>
      <c r="C146" s="133"/>
      <c r="D146" s="133"/>
      <c r="E146" s="133"/>
      <c r="F146" s="133"/>
      <c r="G146" s="133"/>
      <c r="H146" s="133"/>
      <c r="I146" s="134"/>
    </row>
    <row r="147" spans="1:9" ht="15">
      <c r="A147" s="112"/>
      <c r="B147" s="113"/>
      <c r="C147" s="113"/>
      <c r="D147" s="113"/>
      <c r="E147" s="113"/>
      <c r="F147" s="113"/>
      <c r="G147" s="113"/>
      <c r="H147" s="113"/>
      <c r="I147" s="114"/>
    </row>
    <row r="148" spans="1:9" ht="15">
      <c r="A148" s="112"/>
      <c r="B148" s="113"/>
      <c r="C148" s="113"/>
      <c r="D148" s="113"/>
      <c r="E148" s="113"/>
      <c r="F148" s="113"/>
      <c r="G148" s="113"/>
      <c r="H148" s="113"/>
      <c r="I148" s="114"/>
    </row>
    <row r="149" spans="1:9" ht="15">
      <c r="A149" s="46" t="s">
        <v>140</v>
      </c>
      <c r="B149" s="47"/>
      <c r="C149" s="172"/>
      <c r="D149" s="157"/>
      <c r="E149" s="157"/>
      <c r="F149" s="157"/>
      <c r="G149" s="157"/>
      <c r="H149" s="157"/>
      <c r="I149" s="48"/>
    </row>
    <row r="150" spans="1:9" ht="15">
      <c r="A150" s="46"/>
      <c r="B150" s="47"/>
      <c r="C150" s="47"/>
      <c r="D150" s="47"/>
      <c r="E150" s="47"/>
      <c r="F150" s="47"/>
      <c r="G150" s="47"/>
      <c r="H150" s="47"/>
      <c r="I150" s="48"/>
    </row>
    <row r="151" spans="1:9" ht="15">
      <c r="A151" s="46" t="s">
        <v>164</v>
      </c>
      <c r="B151" s="47"/>
      <c r="C151" s="191">
        <f>C13</f>
        <v>0</v>
      </c>
      <c r="D151" s="191"/>
      <c r="E151" s="191"/>
      <c r="F151" s="191"/>
      <c r="G151" s="191"/>
      <c r="H151" s="191"/>
      <c r="I151" s="48"/>
    </row>
    <row r="152" spans="1:9" ht="15">
      <c r="A152" s="46"/>
      <c r="B152" s="47"/>
      <c r="C152" s="191">
        <f>C14</f>
        <v>0</v>
      </c>
      <c r="D152" s="192"/>
      <c r="E152" s="192"/>
      <c r="F152" s="192"/>
      <c r="G152" s="192"/>
      <c r="H152" s="192"/>
      <c r="I152" s="48"/>
    </row>
    <row r="153" spans="1:9" ht="15">
      <c r="A153" s="46"/>
      <c r="B153" s="47"/>
      <c r="C153" s="192">
        <f>C15</f>
        <v>0</v>
      </c>
      <c r="D153" s="192"/>
      <c r="E153" s="192"/>
      <c r="F153" s="192"/>
      <c r="G153" s="192"/>
      <c r="H153" s="192"/>
      <c r="I153" s="48"/>
    </row>
    <row r="154" spans="1:9" ht="15">
      <c r="A154" s="46"/>
      <c r="B154" s="47"/>
      <c r="C154" s="192">
        <f>C16</f>
        <v>0</v>
      </c>
      <c r="D154" s="192"/>
      <c r="E154" s="192"/>
      <c r="F154" s="192"/>
      <c r="G154" s="192"/>
      <c r="H154" s="192"/>
      <c r="I154" s="48" t="s">
        <v>157</v>
      </c>
    </row>
    <row r="155" spans="1:9" ht="15">
      <c r="A155" s="46"/>
      <c r="B155" s="47"/>
      <c r="C155" s="47"/>
      <c r="D155" s="47"/>
      <c r="E155" s="47"/>
      <c r="F155" s="47"/>
      <c r="G155" s="47"/>
      <c r="H155" s="47"/>
      <c r="I155" s="114"/>
    </row>
    <row r="156" spans="1:9" ht="15">
      <c r="A156" s="46" t="s">
        <v>127</v>
      </c>
      <c r="B156" s="160">
        <f>A13</f>
        <v>0</v>
      </c>
      <c r="C156" s="47" t="s">
        <v>130</v>
      </c>
      <c r="D156" s="161">
        <f>A16</f>
        <v>0</v>
      </c>
      <c r="E156" s="47" t="s">
        <v>141</v>
      </c>
      <c r="F156" s="47"/>
      <c r="G156" s="47"/>
      <c r="H156" s="47"/>
      <c r="I156" s="48"/>
    </row>
    <row r="157" spans="1:9" ht="15">
      <c r="A157" s="46" t="s">
        <v>142</v>
      </c>
      <c r="B157" s="173"/>
      <c r="C157" s="157"/>
      <c r="D157" s="160"/>
      <c r="E157" s="157"/>
      <c r="F157" s="157"/>
      <c r="G157" s="47"/>
      <c r="H157" s="47"/>
      <c r="I157" s="48"/>
    </row>
    <row r="158" spans="1:9" ht="15">
      <c r="A158" s="46" t="s">
        <v>132</v>
      </c>
      <c r="B158" s="47"/>
      <c r="C158" s="47"/>
      <c r="D158" s="47"/>
      <c r="E158" s="47"/>
      <c r="F158" s="172"/>
      <c r="G158" s="47" t="s">
        <v>133</v>
      </c>
      <c r="H158" s="173"/>
      <c r="I158" s="48" t="s">
        <v>134</v>
      </c>
    </row>
    <row r="159" spans="1:9" ht="15">
      <c r="A159" s="46" t="s">
        <v>165</v>
      </c>
      <c r="B159" s="201"/>
      <c r="C159" s="47" t="s">
        <v>166</v>
      </c>
      <c r="D159" s="47"/>
      <c r="E159" s="47"/>
      <c r="F159" s="47"/>
      <c r="G159" s="47"/>
      <c r="H159" s="47"/>
      <c r="I159" s="48"/>
    </row>
    <row r="160" spans="1:9" ht="15">
      <c r="A160" s="46" t="s">
        <v>167</v>
      </c>
      <c r="B160" s="47"/>
      <c r="C160" s="47"/>
      <c r="D160" s="47"/>
      <c r="E160" s="47"/>
      <c r="F160" s="172"/>
      <c r="G160" s="47" t="s">
        <v>168</v>
      </c>
      <c r="H160" s="47"/>
      <c r="I160" s="48"/>
    </row>
    <row r="161" spans="1:9" ht="15">
      <c r="A161" s="46" t="s">
        <v>72</v>
      </c>
      <c r="B161" s="47"/>
      <c r="C161" s="47"/>
      <c r="D161" s="47"/>
      <c r="E161" s="47"/>
      <c r="F161" s="47"/>
      <c r="G161" s="47"/>
      <c r="H161" s="47"/>
      <c r="I161" s="48"/>
    </row>
    <row r="162" spans="1:9" ht="15">
      <c r="A162" s="46" t="s">
        <v>73</v>
      </c>
      <c r="B162" s="47"/>
      <c r="C162" s="47"/>
      <c r="D162" s="47"/>
      <c r="E162" s="47"/>
      <c r="F162" s="47"/>
      <c r="G162" s="47"/>
      <c r="H162" s="47"/>
      <c r="I162" s="48"/>
    </row>
    <row r="163" spans="1:9" ht="15">
      <c r="A163" s="46"/>
      <c r="B163" s="47"/>
      <c r="C163" s="47"/>
      <c r="D163" s="47"/>
      <c r="E163" s="47"/>
      <c r="F163" s="47"/>
      <c r="G163" s="47"/>
      <c r="H163" s="47"/>
      <c r="I163" s="48"/>
    </row>
    <row r="164" spans="1:9" ht="15">
      <c r="A164" s="115"/>
      <c r="B164" s="116"/>
      <c r="C164" s="116"/>
      <c r="D164" s="116"/>
      <c r="E164" s="116" t="s">
        <v>57</v>
      </c>
      <c r="F164" s="116"/>
      <c r="G164" s="116"/>
      <c r="H164" s="116"/>
      <c r="I164" s="117"/>
    </row>
    <row r="165" spans="1:9" ht="15">
      <c r="A165" s="115"/>
      <c r="B165" s="116"/>
      <c r="C165" s="116"/>
      <c r="D165" s="116"/>
      <c r="E165" s="116"/>
      <c r="F165" s="116"/>
      <c r="G165" s="116"/>
      <c r="H165" s="116"/>
      <c r="I165" s="117"/>
    </row>
    <row r="166" spans="1:9" ht="15">
      <c r="A166" s="46" t="s">
        <v>86</v>
      </c>
      <c r="B166" s="47"/>
      <c r="C166" s="47"/>
      <c r="D166" s="47"/>
      <c r="E166" s="47"/>
      <c r="F166" s="47"/>
      <c r="G166" s="47" t="s">
        <v>169</v>
      </c>
      <c r="H166" s="47" t="s">
        <v>128</v>
      </c>
      <c r="I166" s="48"/>
    </row>
    <row r="167" spans="1:9" ht="15">
      <c r="A167" s="46" t="s">
        <v>170</v>
      </c>
      <c r="B167" s="47"/>
      <c r="C167" s="47"/>
      <c r="D167" s="47"/>
      <c r="E167" s="47"/>
      <c r="F167" s="47"/>
      <c r="G167" s="47"/>
      <c r="H167" s="47"/>
      <c r="I167" s="48"/>
    </row>
    <row r="168" spans="1:9" ht="15">
      <c r="A168" s="46" t="s">
        <v>87</v>
      </c>
      <c r="B168" s="47"/>
      <c r="C168" s="47"/>
      <c r="D168" s="47"/>
      <c r="E168" s="47"/>
      <c r="F168" s="47"/>
      <c r="G168" s="47"/>
      <c r="H168" s="47"/>
      <c r="I168" s="48"/>
    </row>
    <row r="169" spans="1:9" ht="15">
      <c r="A169" s="46"/>
      <c r="B169" s="47"/>
      <c r="C169" s="47"/>
      <c r="D169" s="47"/>
      <c r="E169" s="47"/>
      <c r="F169" s="47"/>
      <c r="G169" s="47"/>
      <c r="H169" s="47"/>
      <c r="I169" s="48"/>
    </row>
    <row r="170" spans="1:9" ht="15">
      <c r="A170" s="115"/>
      <c r="B170" s="116"/>
      <c r="C170" s="116"/>
      <c r="D170" s="116"/>
      <c r="E170" s="116" t="s">
        <v>58</v>
      </c>
      <c r="F170" s="116"/>
      <c r="G170" s="116"/>
      <c r="H170" s="116"/>
      <c r="I170" s="117"/>
    </row>
    <row r="171" spans="1:9" ht="15">
      <c r="A171" s="115"/>
      <c r="B171" s="116"/>
      <c r="C171" s="116"/>
      <c r="D171" s="116"/>
      <c r="E171" s="116"/>
      <c r="F171" s="116"/>
      <c r="G171" s="116"/>
      <c r="H171" s="116"/>
      <c r="I171" s="117"/>
    </row>
    <row r="172" spans="1:9" ht="15">
      <c r="A172" s="46" t="s">
        <v>61</v>
      </c>
      <c r="B172" s="47"/>
      <c r="C172" s="47"/>
      <c r="D172" s="47"/>
      <c r="E172" s="47"/>
      <c r="F172" s="47"/>
      <c r="G172" s="47"/>
      <c r="H172" s="47"/>
      <c r="I172" s="48"/>
    </row>
    <row r="173" spans="1:9" ht="15">
      <c r="A173" s="46" t="s">
        <v>109</v>
      </c>
      <c r="B173" s="47"/>
      <c r="C173" s="127">
        <f>I107</f>
        <v>800</v>
      </c>
      <c r="D173" s="47" t="s">
        <v>108</v>
      </c>
      <c r="E173" s="47"/>
      <c r="F173" s="47"/>
      <c r="G173" s="47"/>
      <c r="H173" s="47"/>
      <c r="I173" s="48"/>
    </row>
    <row r="174" spans="1:9" ht="15">
      <c r="A174" s="46" t="s">
        <v>110</v>
      </c>
      <c r="B174" s="47"/>
      <c r="C174" s="152">
        <f>I110</f>
        <v>0</v>
      </c>
      <c r="D174" s="47" t="s">
        <v>99</v>
      </c>
      <c r="E174" s="47"/>
      <c r="F174" s="47"/>
      <c r="G174" s="47"/>
      <c r="H174" s="47"/>
      <c r="I174" s="48"/>
    </row>
    <row r="175" spans="1:9" ht="15">
      <c r="A175" s="46" t="s">
        <v>100</v>
      </c>
      <c r="B175" s="47"/>
      <c r="C175" s="127"/>
      <c r="D175" s="47"/>
      <c r="E175" s="47"/>
      <c r="F175" s="47"/>
      <c r="G175" s="47"/>
      <c r="H175" s="47"/>
      <c r="I175" s="48"/>
    </row>
    <row r="176" spans="1:9" ht="15">
      <c r="A176" s="46" t="s">
        <v>110</v>
      </c>
      <c r="B176" s="47"/>
      <c r="C176" s="145">
        <f>I111</f>
        <v>0</v>
      </c>
      <c r="D176" s="47" t="s">
        <v>98</v>
      </c>
      <c r="E176" s="47"/>
      <c r="F176" s="47"/>
      <c r="G176" s="47"/>
      <c r="H176" s="47"/>
      <c r="I176" s="48"/>
    </row>
    <row r="177" spans="1:9" ht="15">
      <c r="A177" s="46" t="s">
        <v>88</v>
      </c>
      <c r="B177" s="47"/>
      <c r="C177" s="47"/>
      <c r="D177" s="47"/>
      <c r="E177" s="47"/>
      <c r="F177" s="47"/>
      <c r="G177" s="47"/>
      <c r="H177" s="47"/>
      <c r="I177" s="48"/>
    </row>
    <row r="178" spans="1:9" ht="15">
      <c r="A178" s="46"/>
      <c r="B178" s="47"/>
      <c r="C178" s="47"/>
      <c r="D178" s="47"/>
      <c r="E178" s="47"/>
      <c r="F178" s="47"/>
      <c r="G178" s="47"/>
      <c r="H178" s="47"/>
      <c r="I178" s="121"/>
    </row>
    <row r="179" spans="1:9" ht="15">
      <c r="A179" s="46"/>
      <c r="B179" s="47"/>
      <c r="C179" s="47"/>
      <c r="D179" s="47" t="s">
        <v>60</v>
      </c>
      <c r="E179" s="47"/>
      <c r="F179" s="47"/>
      <c r="G179" s="47"/>
      <c r="H179" s="47"/>
      <c r="I179" s="48"/>
    </row>
    <row r="180" spans="1:9" ht="15">
      <c r="A180" s="46"/>
      <c r="B180" s="47"/>
      <c r="C180" s="47"/>
      <c r="D180" s="47"/>
      <c r="E180" s="47"/>
      <c r="F180" s="47"/>
      <c r="G180" s="47"/>
      <c r="H180" s="47"/>
      <c r="I180" s="48"/>
    </row>
    <row r="181" spans="1:9" ht="15">
      <c r="A181" s="57" t="s">
        <v>62</v>
      </c>
      <c r="B181" s="47"/>
      <c r="C181" s="47"/>
      <c r="D181" s="47"/>
      <c r="E181" s="47"/>
      <c r="F181" s="47"/>
      <c r="G181" s="47"/>
      <c r="H181" s="47"/>
      <c r="I181" s="48"/>
    </row>
    <row r="182" spans="1:9" ht="15">
      <c r="A182" s="46" t="s">
        <v>75</v>
      </c>
      <c r="B182" s="47"/>
      <c r="C182" s="47"/>
      <c r="D182" s="47"/>
      <c r="E182" s="47"/>
      <c r="F182" s="47"/>
      <c r="G182" s="47"/>
      <c r="H182" s="47"/>
      <c r="I182" s="48"/>
    </row>
    <row r="183" spans="1:9" ht="15">
      <c r="A183" s="101"/>
      <c r="B183" s="47"/>
      <c r="C183" s="47"/>
      <c r="D183" s="47"/>
      <c r="E183" s="47"/>
      <c r="F183" s="47"/>
      <c r="G183" s="47"/>
      <c r="H183" s="47"/>
      <c r="I183" s="48"/>
    </row>
    <row r="184" spans="1:9" ht="15">
      <c r="A184" s="119"/>
      <c r="B184" s="47"/>
      <c r="C184" s="47"/>
      <c r="D184" s="47"/>
      <c r="E184" s="47"/>
      <c r="F184" s="47"/>
      <c r="G184" s="47"/>
      <c r="H184" s="47"/>
      <c r="I184" s="48"/>
    </row>
    <row r="185" spans="1:9" ht="15">
      <c r="A185" s="57" t="s">
        <v>71</v>
      </c>
      <c r="B185" s="47"/>
      <c r="C185" s="47"/>
      <c r="D185" s="47"/>
      <c r="E185" s="47"/>
      <c r="F185" s="47"/>
      <c r="G185" s="47"/>
      <c r="H185" s="47"/>
      <c r="I185" s="48"/>
    </row>
    <row r="186" spans="1:11" ht="15">
      <c r="A186" s="2" t="s">
        <v>146</v>
      </c>
      <c r="B186" s="210">
        <f>C149</f>
        <v>0</v>
      </c>
      <c r="C186" s="159"/>
      <c r="D186" s="159"/>
      <c r="E186" s="159"/>
      <c r="F186" s="47"/>
      <c r="G186" s="47" t="s">
        <v>143</v>
      </c>
      <c r="H186" s="172"/>
      <c r="I186" s="114"/>
      <c r="J186" s="47"/>
      <c r="K186" s="47"/>
    </row>
    <row r="187" spans="1:9" ht="15">
      <c r="A187" s="46"/>
      <c r="B187" s="47"/>
      <c r="C187" s="47"/>
      <c r="D187" s="47"/>
      <c r="E187" s="47"/>
      <c r="F187" s="47"/>
      <c r="G187" s="47"/>
      <c r="H187" s="47"/>
      <c r="I187" s="48"/>
    </row>
    <row r="188" spans="1:9" ht="15">
      <c r="A188" s="46" t="s">
        <v>145</v>
      </c>
      <c r="B188" s="200"/>
      <c r="C188" s="157"/>
      <c r="D188" s="157"/>
      <c r="E188" s="157"/>
      <c r="F188" s="47"/>
      <c r="G188" s="47" t="s">
        <v>144</v>
      </c>
      <c r="H188" s="200"/>
      <c r="I188" s="162"/>
    </row>
    <row r="189" spans="1:9" ht="15">
      <c r="A189" s="46"/>
      <c r="B189" s="47"/>
      <c r="C189" s="47"/>
      <c r="D189" s="47"/>
      <c r="E189" s="47"/>
      <c r="F189" s="47"/>
      <c r="G189" s="47"/>
      <c r="H189" s="47"/>
      <c r="I189" s="48"/>
    </row>
    <row r="190" spans="1:9" ht="15">
      <c r="A190" s="46" t="s">
        <v>148</v>
      </c>
      <c r="B190" s="172"/>
      <c r="C190" s="157"/>
      <c r="D190" s="157"/>
      <c r="E190" s="157"/>
      <c r="F190" s="47"/>
      <c r="G190" s="47" t="s">
        <v>147</v>
      </c>
      <c r="H190" s="172"/>
      <c r="I190" s="162"/>
    </row>
    <row r="191" spans="2:9" ht="15">
      <c r="B191" s="47"/>
      <c r="C191" s="47"/>
      <c r="D191" s="47"/>
      <c r="E191" s="47"/>
      <c r="F191" s="47"/>
      <c r="G191" s="47"/>
      <c r="H191" s="47"/>
      <c r="I191" s="48"/>
    </row>
    <row r="192" spans="1:9" ht="15">
      <c r="A192" s="46"/>
      <c r="B192" s="47"/>
      <c r="C192" s="47"/>
      <c r="D192" s="47"/>
      <c r="E192" s="47"/>
      <c r="F192" s="47"/>
      <c r="G192" s="47"/>
      <c r="H192" s="47"/>
      <c r="I192" s="48"/>
    </row>
    <row r="193" spans="1:9" ht="15">
      <c r="A193" s="46" t="s">
        <v>149</v>
      </c>
      <c r="B193" s="172"/>
      <c r="C193" s="157"/>
      <c r="D193" s="157"/>
      <c r="E193" s="157"/>
      <c r="F193" s="157"/>
      <c r="G193" s="157"/>
      <c r="H193" s="47"/>
      <c r="I193" s="48"/>
    </row>
    <row r="194" spans="1:9" ht="15">
      <c r="A194" s="46"/>
      <c r="B194" s="47"/>
      <c r="C194" s="47"/>
      <c r="D194" s="47"/>
      <c r="E194" s="47"/>
      <c r="F194" s="47"/>
      <c r="G194" s="47"/>
      <c r="H194" s="47"/>
      <c r="I194" s="48"/>
    </row>
    <row r="195" spans="1:9" ht="15">
      <c r="A195" s="46"/>
      <c r="B195" s="47"/>
      <c r="C195" s="47"/>
      <c r="D195" s="47"/>
      <c r="E195" s="47"/>
      <c r="F195" s="47"/>
      <c r="G195" s="47"/>
      <c r="H195" s="47"/>
      <c r="I195" s="48"/>
    </row>
    <row r="196" spans="1:9" ht="15">
      <c r="A196" s="46"/>
      <c r="B196" s="47"/>
      <c r="C196" s="47"/>
      <c r="D196" s="47"/>
      <c r="E196" s="47"/>
      <c r="F196" s="47"/>
      <c r="G196" s="47"/>
      <c r="H196" s="47"/>
      <c r="I196" s="48"/>
    </row>
    <row r="197" spans="1:9" ht="15.75" thickBot="1">
      <c r="A197" s="49"/>
      <c r="B197" s="50"/>
      <c r="C197" s="50"/>
      <c r="D197" s="50"/>
      <c r="E197" s="50"/>
      <c r="F197" s="50"/>
      <c r="G197" s="50"/>
      <c r="H197" s="50"/>
      <c r="I197" s="51"/>
    </row>
    <row r="198" spans="1:9" ht="15">
      <c r="A198" s="47"/>
      <c r="B198" s="47"/>
      <c r="C198" s="47"/>
      <c r="D198" s="47"/>
      <c r="E198" s="47"/>
      <c r="F198" s="47"/>
      <c r="G198" s="47"/>
      <c r="H198" s="47"/>
      <c r="I198" s="47"/>
    </row>
    <row r="199" spans="1:9" ht="15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ht="15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ht="15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ht="15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ht="15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ht="15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ht="15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ht="15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ht="15">
      <c r="A207" s="47"/>
      <c r="B207" s="47"/>
      <c r="C207" s="47"/>
      <c r="D207" s="47"/>
      <c r="E207" s="47"/>
      <c r="F207" s="47"/>
      <c r="G207" s="47"/>
      <c r="H207" s="47"/>
      <c r="I207" s="47"/>
    </row>
    <row r="208" spans="1:9" ht="15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ht="15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ht="15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ht="15">
      <c r="A211" s="47"/>
      <c r="B211" s="47"/>
      <c r="C211" s="47"/>
      <c r="D211" s="47"/>
      <c r="E211" s="47"/>
      <c r="F211" s="47"/>
      <c r="G211" s="47"/>
      <c r="H211" s="47"/>
      <c r="I211" s="47"/>
    </row>
    <row r="212" spans="1:9" ht="15">
      <c r="A212" s="47"/>
      <c r="B212" s="47"/>
      <c r="C212" s="47"/>
      <c r="D212" s="47"/>
      <c r="E212" s="47"/>
      <c r="F212" s="47"/>
      <c r="G212" s="47"/>
      <c r="H212" s="47"/>
      <c r="I212" s="47"/>
    </row>
    <row r="213" spans="1:9" ht="15.75" thickBot="1">
      <c r="A213" s="56"/>
      <c r="B213" s="56"/>
      <c r="C213" s="56"/>
      <c r="D213" s="56"/>
      <c r="E213" s="56"/>
      <c r="F213" s="56"/>
      <c r="G213" s="56"/>
      <c r="H213" s="56"/>
      <c r="I213" s="56"/>
    </row>
    <row r="214" spans="1:9" ht="15">
      <c r="A214" s="52"/>
      <c r="B214" s="53"/>
      <c r="C214" s="53"/>
      <c r="D214" s="53"/>
      <c r="E214" s="53"/>
      <c r="F214" s="53"/>
      <c r="G214" s="53"/>
      <c r="H214" s="53"/>
      <c r="I214" s="54"/>
    </row>
    <row r="215" spans="1:9" ht="15">
      <c r="A215" s="119" t="s">
        <v>139</v>
      </c>
      <c r="B215" s="120">
        <f>A13</f>
        <v>0</v>
      </c>
      <c r="C215" s="120" t="s">
        <v>136</v>
      </c>
      <c r="D215" s="120"/>
      <c r="E215" s="120"/>
      <c r="F215" s="120" t="s">
        <v>139</v>
      </c>
      <c r="G215" s="120">
        <f>A16</f>
        <v>0</v>
      </c>
      <c r="H215" s="120" t="s">
        <v>135</v>
      </c>
      <c r="I215" s="121"/>
    </row>
    <row r="216" spans="1:9" ht="15">
      <c r="A216" s="178"/>
      <c r="B216" s="42"/>
      <c r="C216" s="42"/>
      <c r="D216" s="120"/>
      <c r="E216" s="120"/>
      <c r="F216" s="120" t="s">
        <v>139</v>
      </c>
      <c r="G216" s="120">
        <f>H158</f>
        <v>0</v>
      </c>
      <c r="H216" s="120" t="s">
        <v>138</v>
      </c>
      <c r="I216" s="121"/>
    </row>
    <row r="217" spans="1:9" ht="15">
      <c r="A217" s="119"/>
      <c r="B217" s="120"/>
      <c r="C217" s="120"/>
      <c r="D217" s="120"/>
      <c r="E217" s="120"/>
      <c r="F217" s="42"/>
      <c r="G217" s="42"/>
      <c r="H217" s="42"/>
      <c r="I217" s="179"/>
    </row>
    <row r="218" spans="1:9" ht="15">
      <c r="A218" s="118" t="s">
        <v>120</v>
      </c>
      <c r="B218" s="174"/>
      <c r="C218" s="174"/>
      <c r="D218" s="174"/>
      <c r="E218" s="174"/>
      <c r="F218" s="174"/>
      <c r="G218" s="174"/>
      <c r="H218" s="174"/>
      <c r="I218" s="175"/>
    </row>
    <row r="219" spans="1:9" ht="15">
      <c r="A219" s="119"/>
      <c r="B219" s="120"/>
      <c r="C219" s="120"/>
      <c r="D219" s="120"/>
      <c r="E219" s="120"/>
      <c r="F219" s="120"/>
      <c r="G219" s="120"/>
      <c r="H219" s="120"/>
      <c r="I219" s="121"/>
    </row>
    <row r="220" spans="1:9" ht="15">
      <c r="A220" s="214" t="s">
        <v>54</v>
      </c>
      <c r="B220" s="215"/>
      <c r="C220" s="215"/>
      <c r="D220" s="215"/>
      <c r="E220" s="215"/>
      <c r="F220" s="215"/>
      <c r="G220" s="215"/>
      <c r="H220" s="215"/>
      <c r="I220" s="216"/>
    </row>
    <row r="221" spans="1:9" ht="15">
      <c r="A221" s="119"/>
      <c r="B221" s="120"/>
      <c r="C221" s="120"/>
      <c r="D221" s="120"/>
      <c r="E221" s="120"/>
      <c r="F221" s="120"/>
      <c r="G221" s="120"/>
      <c r="H221" s="120"/>
      <c r="I221" s="121"/>
    </row>
    <row r="222" spans="1:9" ht="15">
      <c r="A222" s="193" t="s">
        <v>191</v>
      </c>
      <c r="B222" s="194"/>
      <c r="C222" s="194"/>
      <c r="D222" s="194"/>
      <c r="E222" s="194"/>
      <c r="F222" s="194"/>
      <c r="G222" s="120"/>
      <c r="H222" s="120"/>
      <c r="I222" s="121"/>
    </row>
    <row r="223" spans="1:9" ht="15">
      <c r="A223" s="119"/>
      <c r="B223" s="120"/>
      <c r="C223" s="120"/>
      <c r="D223" s="120"/>
      <c r="E223" s="120"/>
      <c r="F223" s="120"/>
      <c r="G223" s="120"/>
      <c r="H223" s="120"/>
      <c r="I223" s="121"/>
    </row>
    <row r="224" spans="1:9" ht="15">
      <c r="A224" s="119" t="s">
        <v>171</v>
      </c>
      <c r="B224" s="120"/>
      <c r="C224" s="120"/>
      <c r="D224" s="120"/>
      <c r="E224" s="120"/>
      <c r="F224" s="120"/>
      <c r="G224" s="194">
        <f>C149</f>
        <v>0</v>
      </c>
      <c r="H224" s="194"/>
      <c r="I224" s="195"/>
    </row>
    <row r="225" spans="1:9" ht="15">
      <c r="A225" s="119"/>
      <c r="B225" s="120"/>
      <c r="C225" s="120"/>
      <c r="D225" s="120"/>
      <c r="E225" s="120"/>
      <c r="F225" s="120"/>
      <c r="G225" s="120"/>
      <c r="H225" s="120"/>
      <c r="I225" s="121"/>
    </row>
    <row r="226" spans="1:9" ht="15">
      <c r="A226" s="119" t="s">
        <v>129</v>
      </c>
      <c r="B226" s="120"/>
      <c r="C226" s="120"/>
      <c r="D226" s="120"/>
      <c r="E226" s="208">
        <f>C13</f>
        <v>0</v>
      </c>
      <c r="F226" s="202"/>
      <c r="G226" s="202"/>
      <c r="H226" s="202"/>
      <c r="I226" s="121"/>
    </row>
    <row r="227" spans="1:9" ht="15">
      <c r="A227" s="119"/>
      <c r="B227" s="120"/>
      <c r="C227" s="120"/>
      <c r="D227" s="120"/>
      <c r="E227" s="209">
        <f>C14</f>
        <v>0</v>
      </c>
      <c r="F227" s="207"/>
      <c r="G227" s="207"/>
      <c r="H227" s="207"/>
      <c r="I227" s="121"/>
    </row>
    <row r="228" spans="1:9" ht="15">
      <c r="A228" s="119"/>
      <c r="B228" s="120"/>
      <c r="C228" s="120"/>
      <c r="D228" s="120"/>
      <c r="E228" s="209">
        <f>C15</f>
        <v>0</v>
      </c>
      <c r="F228" s="207"/>
      <c r="G228" s="207"/>
      <c r="H228" s="207"/>
      <c r="I228" s="121"/>
    </row>
    <row r="229" spans="1:9" ht="15">
      <c r="A229" s="119"/>
      <c r="B229" s="120"/>
      <c r="C229" s="120"/>
      <c r="D229" s="120"/>
      <c r="E229" s="209">
        <f>C16</f>
        <v>0</v>
      </c>
      <c r="F229" s="207"/>
      <c r="G229" s="207"/>
      <c r="H229" s="207"/>
      <c r="I229" s="121"/>
    </row>
    <row r="230" spans="1:9" ht="15">
      <c r="A230" s="119"/>
      <c r="B230" s="120"/>
      <c r="C230" s="120"/>
      <c r="D230" s="120"/>
      <c r="E230" s="206"/>
      <c r="F230" s="206"/>
      <c r="G230" s="206"/>
      <c r="H230" s="206"/>
      <c r="I230" s="121"/>
    </row>
    <row r="231" spans="1:9" ht="15">
      <c r="A231" s="119" t="s">
        <v>157</v>
      </c>
      <c r="B231" s="120"/>
      <c r="C231" s="120"/>
      <c r="D231" s="120"/>
      <c r="E231" s="120"/>
      <c r="F231" s="120"/>
      <c r="G231" s="120"/>
      <c r="H231" s="120"/>
      <c r="I231" s="121"/>
    </row>
    <row r="232" spans="1:9" ht="15">
      <c r="A232" s="119" t="s">
        <v>79</v>
      </c>
      <c r="B232" s="120"/>
      <c r="C232" s="120"/>
      <c r="D232" s="120"/>
      <c r="E232" s="120"/>
      <c r="F232" s="120"/>
      <c r="G232" s="120"/>
      <c r="H232" s="120"/>
      <c r="I232" s="121"/>
    </row>
    <row r="233" spans="1:9" ht="15">
      <c r="A233" s="119" t="s">
        <v>76</v>
      </c>
      <c r="B233" s="120"/>
      <c r="C233" s="120"/>
      <c r="D233" s="120"/>
      <c r="E233" s="120"/>
      <c r="F233" s="120"/>
      <c r="G233" s="120"/>
      <c r="H233" s="120"/>
      <c r="I233" s="121"/>
    </row>
    <row r="234" spans="1:9" ht="15">
      <c r="A234" s="119" t="s">
        <v>89</v>
      </c>
      <c r="B234" s="120"/>
      <c r="C234" s="120"/>
      <c r="D234" s="120"/>
      <c r="E234" s="120"/>
      <c r="F234" s="120"/>
      <c r="G234" s="120"/>
      <c r="H234" s="120"/>
      <c r="I234" s="121"/>
    </row>
    <row r="235" spans="1:9" ht="15">
      <c r="A235" s="119" t="s">
        <v>49</v>
      </c>
      <c r="B235" s="120"/>
      <c r="C235" s="120"/>
      <c r="D235" s="120"/>
      <c r="E235" s="120"/>
      <c r="F235" s="120"/>
      <c r="G235" s="120"/>
      <c r="H235" s="120"/>
      <c r="I235" s="121"/>
    </row>
    <row r="236" spans="1:9" ht="15">
      <c r="A236" s="119" t="s">
        <v>77</v>
      </c>
      <c r="B236" s="120"/>
      <c r="C236" s="120"/>
      <c r="D236" s="120"/>
      <c r="E236" s="120"/>
      <c r="F236" s="120"/>
      <c r="G236" s="120"/>
      <c r="H236" s="120"/>
      <c r="I236" s="121"/>
    </row>
    <row r="237" spans="1:9" ht="15">
      <c r="A237" s="176"/>
      <c r="B237" s="177"/>
      <c r="C237" s="177"/>
      <c r="D237" s="177"/>
      <c r="E237" s="177" t="s">
        <v>48</v>
      </c>
      <c r="F237" s="177"/>
      <c r="G237" s="177"/>
      <c r="H237" s="177"/>
      <c r="I237" s="148"/>
    </row>
    <row r="238" spans="1:9" ht="15">
      <c r="A238" s="119" t="s">
        <v>150</v>
      </c>
      <c r="B238" s="194">
        <f>C149</f>
        <v>0</v>
      </c>
      <c r="C238" s="194"/>
      <c r="D238" s="194"/>
      <c r="E238" s="194"/>
      <c r="F238" s="120" t="s">
        <v>151</v>
      </c>
      <c r="G238" s="194"/>
      <c r="H238" s="196"/>
      <c r="I238" s="102"/>
    </row>
    <row r="239" spans="1:9" ht="15">
      <c r="A239" s="119" t="s">
        <v>152</v>
      </c>
      <c r="B239" s="120"/>
      <c r="C239" s="120"/>
      <c r="D239" s="120"/>
      <c r="E239" s="120"/>
      <c r="F239" s="120"/>
      <c r="G239" s="120"/>
      <c r="H239" s="120"/>
      <c r="I239" s="121"/>
    </row>
    <row r="240" spans="1:9" ht="15">
      <c r="A240" s="197" t="s">
        <v>153</v>
      </c>
      <c r="B240" s="194"/>
      <c r="C240" s="120" t="s">
        <v>154</v>
      </c>
      <c r="D240" s="120"/>
      <c r="E240" s="120"/>
      <c r="F240" s="120"/>
      <c r="G240" s="120"/>
      <c r="H240" s="120"/>
      <c r="I240" s="121"/>
    </row>
    <row r="241" spans="1:9" ht="15">
      <c r="A241" s="199" t="s">
        <v>190</v>
      </c>
      <c r="B241" s="198"/>
      <c r="C241" s="198"/>
      <c r="D241" s="198"/>
      <c r="E241" s="198"/>
      <c r="F241" s="198"/>
      <c r="G241" s="42"/>
      <c r="H241" s="42"/>
      <c r="I241" s="121"/>
    </row>
    <row r="242" spans="1:9" ht="15">
      <c r="A242" s="119" t="s">
        <v>95</v>
      </c>
      <c r="B242" s="120"/>
      <c r="C242" s="120"/>
      <c r="D242" s="120"/>
      <c r="E242" s="120"/>
      <c r="F242" s="120"/>
      <c r="G242" s="120"/>
      <c r="H242" s="120"/>
      <c r="I242" s="121"/>
    </row>
    <row r="243" spans="1:9" ht="15">
      <c r="A243" s="119" t="s">
        <v>94</v>
      </c>
      <c r="B243" s="120"/>
      <c r="C243" s="120"/>
      <c r="D243" s="120"/>
      <c r="E243" s="120"/>
      <c r="F243" s="120"/>
      <c r="G243" s="120"/>
      <c r="H243" s="120"/>
      <c r="I243" s="121"/>
    </row>
    <row r="244" spans="1:9" ht="15">
      <c r="A244" s="119" t="s">
        <v>52</v>
      </c>
      <c r="B244" s="120"/>
      <c r="C244" s="120"/>
      <c r="D244" s="120"/>
      <c r="E244" s="120"/>
      <c r="F244" s="120"/>
      <c r="G244" s="120"/>
      <c r="H244" s="120"/>
      <c r="I244" s="121"/>
    </row>
    <row r="245" spans="1:9" ht="15">
      <c r="A245" s="119"/>
      <c r="B245" s="120"/>
      <c r="C245" s="120"/>
      <c r="D245" s="120"/>
      <c r="E245" s="120"/>
      <c r="F245" s="120"/>
      <c r="G245" s="120"/>
      <c r="H245" s="120"/>
      <c r="I245" s="121" t="s">
        <v>0</v>
      </c>
    </row>
    <row r="246" spans="1:9" ht="15">
      <c r="A246" s="119" t="s">
        <v>90</v>
      </c>
      <c r="B246" s="120"/>
      <c r="C246" s="120"/>
      <c r="D246" s="120"/>
      <c r="E246" s="120"/>
      <c r="F246" s="120"/>
      <c r="G246" s="120"/>
      <c r="H246" s="120"/>
      <c r="I246" s="121"/>
    </row>
    <row r="247" spans="1:9" ht="15">
      <c r="A247" s="119"/>
      <c r="B247" s="120"/>
      <c r="C247" s="120"/>
      <c r="D247" s="120"/>
      <c r="E247" s="120"/>
      <c r="F247" s="120"/>
      <c r="G247" s="215" t="s">
        <v>51</v>
      </c>
      <c r="H247" s="215"/>
      <c r="I247" s="121"/>
    </row>
    <row r="248" spans="1:9" ht="15">
      <c r="A248" s="119" t="s">
        <v>93</v>
      </c>
      <c r="B248" s="120"/>
      <c r="C248" s="120"/>
      <c r="D248" s="42"/>
      <c r="E248" s="42"/>
      <c r="F248" s="42"/>
      <c r="G248" s="42"/>
      <c r="H248" s="42"/>
      <c r="I248" s="179"/>
    </row>
    <row r="249" spans="1:9" ht="15">
      <c r="A249" s="119"/>
      <c r="B249" s="120"/>
      <c r="C249" s="120"/>
      <c r="D249" s="120"/>
      <c r="E249" s="120"/>
      <c r="F249" s="120"/>
      <c r="G249" s="42"/>
      <c r="H249" s="42"/>
      <c r="I249" s="179"/>
    </row>
    <row r="250" spans="1:9" ht="15">
      <c r="A250" s="27"/>
      <c r="B250" s="4"/>
      <c r="C250" s="4"/>
      <c r="D250" s="4"/>
      <c r="E250" s="4"/>
      <c r="F250" s="120"/>
      <c r="G250" s="4"/>
      <c r="H250" s="4"/>
      <c r="I250" s="28"/>
    </row>
    <row r="251" spans="1:9" ht="15">
      <c r="A251" s="178"/>
      <c r="B251" s="120"/>
      <c r="C251" s="120"/>
      <c r="D251" s="120"/>
      <c r="E251" s="120"/>
      <c r="F251" s="120"/>
      <c r="G251" s="215" t="s">
        <v>51</v>
      </c>
      <c r="H251" s="215"/>
      <c r="I251" s="121"/>
    </row>
    <row r="252" spans="1:9" ht="15">
      <c r="A252" s="119"/>
      <c r="B252" s="120"/>
      <c r="C252" s="120"/>
      <c r="D252" s="120"/>
      <c r="E252" s="120"/>
      <c r="F252" s="120"/>
      <c r="G252" s="177"/>
      <c r="H252" s="177"/>
      <c r="I252" s="121"/>
    </row>
    <row r="253" spans="1:9" ht="15">
      <c r="A253" s="119"/>
      <c r="B253" s="120"/>
      <c r="C253" s="120"/>
      <c r="D253" s="120"/>
      <c r="E253" s="120"/>
      <c r="F253" s="120"/>
      <c r="G253" s="177"/>
      <c r="H253" s="177"/>
      <c r="I253" s="121"/>
    </row>
    <row r="254" spans="1:9" ht="15">
      <c r="A254" s="119" t="s">
        <v>156</v>
      </c>
      <c r="B254" s="4"/>
      <c r="C254" s="4"/>
      <c r="D254" s="4"/>
      <c r="E254" s="120" t="s">
        <v>155</v>
      </c>
      <c r="F254" s="120"/>
      <c r="G254" s="177"/>
      <c r="H254" s="177"/>
      <c r="I254" s="28"/>
    </row>
    <row r="255" spans="1:9" ht="15">
      <c r="A255" s="103"/>
      <c r="B255" s="120"/>
      <c r="C255" s="120"/>
      <c r="D255" s="120"/>
      <c r="E255" s="120"/>
      <c r="F255" s="120"/>
      <c r="G255" s="120"/>
      <c r="H255" s="120"/>
      <c r="I255" s="121"/>
    </row>
    <row r="256" spans="1:9" ht="15">
      <c r="A256" s="119"/>
      <c r="B256" s="120"/>
      <c r="C256" s="120"/>
      <c r="D256" s="120"/>
      <c r="E256" s="120"/>
      <c r="F256" s="120"/>
      <c r="G256" s="120"/>
      <c r="H256" s="120"/>
      <c r="I256" s="121"/>
    </row>
    <row r="257" spans="1:9" ht="15">
      <c r="A257" s="24" t="s">
        <v>78</v>
      </c>
      <c r="B257" s="120"/>
      <c r="C257" s="120"/>
      <c r="D257" s="120"/>
      <c r="E257" s="120"/>
      <c r="F257" s="120"/>
      <c r="G257" s="120"/>
      <c r="H257" s="120"/>
      <c r="I257" s="121"/>
    </row>
    <row r="258" spans="1:9" ht="15.75" thickBot="1">
      <c r="A258" s="17" t="s">
        <v>0</v>
      </c>
      <c r="B258" s="18"/>
      <c r="C258" s="18"/>
      <c r="D258" s="18"/>
      <c r="E258" s="18"/>
      <c r="F258" s="18"/>
      <c r="G258" s="18"/>
      <c r="H258" s="18"/>
      <c r="I258" s="19"/>
    </row>
    <row r="259" spans="1:9" ht="15">
      <c r="A259" s="42"/>
      <c r="B259" s="42"/>
      <c r="C259" s="42"/>
      <c r="D259" s="42"/>
      <c r="E259" s="42"/>
      <c r="F259" s="42"/>
      <c r="G259" s="42"/>
      <c r="H259" s="42"/>
      <c r="I259" s="42"/>
    </row>
  </sheetData>
  <sheetProtection selectLockedCells="1"/>
  <mergeCells count="13">
    <mergeCell ref="C19:I19"/>
    <mergeCell ref="C20:I20"/>
    <mergeCell ref="C21:I21"/>
    <mergeCell ref="C22:I22"/>
    <mergeCell ref="C24:I24"/>
    <mergeCell ref="F39:I39"/>
    <mergeCell ref="A113:I113"/>
    <mergeCell ref="A220:I220"/>
    <mergeCell ref="G251:H251"/>
    <mergeCell ref="C23:I23"/>
    <mergeCell ref="C25:I25"/>
    <mergeCell ref="C26:I26"/>
    <mergeCell ref="G247:H247"/>
  </mergeCells>
  <conditionalFormatting sqref="A13:A16">
    <cfRule type="iconSet" priority="2" dxfId="0">
      <iconSet iconSet="3ArrowsGray">
        <cfvo type="percent" val="0"/>
        <cfvo type="percent" val="33"/>
        <cfvo type="percent" val="67"/>
      </iconSet>
    </cfRule>
  </conditionalFormatting>
  <dataValidations count="4">
    <dataValidation type="whole" allowBlank="1" showInputMessage="1" showErrorMessage="1" sqref="A22">
      <formula1>1</formula1>
      <formula2>9</formula2>
    </dataValidation>
    <dataValidation type="whole" allowBlank="1" showInputMessage="1" showErrorMessage="1" sqref="F36">
      <formula1>0</formula1>
      <formula2>99</formula2>
    </dataValidation>
    <dataValidation type="whole" allowBlank="1" showInputMessage="1" showErrorMessage="1" sqref="A40">
      <formula1>1</formula1>
      <formula2>999</formula2>
    </dataValidation>
    <dataValidation type="whole" allowBlank="1" showInputMessage="1" showErrorMessage="1" sqref="A49 E40 A45:A46 F45:F46 F48:F49">
      <formula1>1</formula1>
      <formula2>99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5" fitToWidth="1" horizontalDpi="600" verticalDpi="600" orientation="portrait" paperSize="9" scale="73" r:id="rId5"/>
  <rowBreaks count="1" manualBreakCount="1">
    <brk id="110" max="8" man="1"/>
  </rowBreaks>
  <drawing r:id="rId4"/>
  <legacyDrawing r:id="rId3"/>
  <oleObjects>
    <oleObject progId="Word.Picture.8" shapeId="8452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</dc:creator>
  <cp:keywords/>
  <dc:description/>
  <cp:lastModifiedBy>Monica</cp:lastModifiedBy>
  <cp:lastPrinted>2017-03-10T09:59:50Z</cp:lastPrinted>
  <dcterms:created xsi:type="dcterms:W3CDTF">2015-11-04T16:29:29Z</dcterms:created>
  <dcterms:modified xsi:type="dcterms:W3CDTF">2017-03-17T14:12:38Z</dcterms:modified>
  <cp:category/>
  <cp:version/>
  <cp:contentType/>
  <cp:contentStatus/>
</cp:coreProperties>
</file>